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16" sheetId="1" r:id="rId1"/>
    <sheet name="Лист2" sheetId="2" r:id="rId2"/>
    <sheet name="Лист3" sheetId="3" r:id="rId3"/>
  </sheets>
  <definedNames>
    <definedName name="Excel_BuiltIn_Print_Area_1_1">'2016'!$A$2:$E$73</definedName>
    <definedName name="Excel_BuiltIn_Print_Area_1_1_1">'2016'!$A$1:$E$76</definedName>
    <definedName name="_xlnm.Print_Area" localSheetId="0">'2016'!$A$1:$E$73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<sst xmlns="http://schemas.openxmlformats.org/spreadsheetml/2006/main" count="134" uniqueCount="133">
  <si>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                                                                                                       Приложение 1</t>
  </si>
  <si>
    <t xml:space="preserve">      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</si>
  <si>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</si>
  <si>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</si>
  <si>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План сумма (тыс. руб.)</t>
  </si>
  <si>
    <t>Факт сумма (тыс. руб.)</t>
  </si>
  <si>
    <t>% исполнения</t>
  </si>
  <si>
    <t xml:space="preserve"> 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</si>
  <si>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</si>
  <si>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</si>
  <si>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</si>
  <si>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</si>
  <si>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</si>
  <si>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</si>
  <si>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</si>
  <si>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</si>
  <si>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</si>
  <si>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</si>
  <si>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</si>
  <si>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</si>
  <si>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оновании патента в соответствии со статьей 227.1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</si>
  <si>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</si>
  <si>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
</t>
  </si>
  <si>
    <t>000 1 03 02000 01 0000 110</t>
  </si>
  <si>
    <t xml:space="preserve">Акцизы по подакцизным товарам (продукции), производимым на территории Российской Федерации
</t>
  </si>
  <si>
    <t>000 1 03 02230 01 0000 110</t>
  </si>
  <si>
    <t xml:space="preserve">Доходы от уплаты акцизов на дизильное топливо,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</si>
  <si>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</si>
  <si>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моторные масла для дизильных и (или) карбюраторных (инженерных) двигателей,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</si>
  <si>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</si>
  <si>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автомобильный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</si>
  <si>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</si>
  <si>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 xml:space="preserve">Доходы от уплаты акцизов на прямогонный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</si>
  <si>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</si>
  <si>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</si>
  <si>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</si>
  <si>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</si>
  <si>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</si>
  <si>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</si>
  <si>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</si>
  <si>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</si>
  <si>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</si>
  <si>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</si>
  <si>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расположенныт в границах поселений</t>
  </si>
  <si>
    <t>000 1 06 06000 00 0000 110</t>
  </si>
  <si>
    <t>Земельный налог</t>
  </si>
  <si>
    <t>000 1 06  06030 00 0000 110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</si>
  <si>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</si>
  <si>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</si>
  <si>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</si>
  <si>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</si>
  <si>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</si>
  <si>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</si>
  <si>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</si>
  <si>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</si>
  <si>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</si>
  <si>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</si>
  <si>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</si>
  <si>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</si>
  <si>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</si>
  <si>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</si>
  <si>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</si>
  <si>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</si>
  <si>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</si>
  <si>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000 1 14 02050 10 0000 410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</si>
  <si>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</si>
  <si>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</si>
  <si>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</si>
  <si>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</si>
  <si>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</si>
  <si>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</si>
  <si>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</si>
  <si>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</si>
  <si>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</si>
  <si>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</si>
  <si>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</si>
  <si>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000 1 13 02995100 0000 130</t>
  </si>
  <si>
    <t>Прочие доходы от от компенсации затрат бюджетов сельских поселений</t>
  </si>
  <si>
    <t>000 1 16 00000 00 0000 000</t>
  </si>
  <si>
    <t>ШТРАФЫ САНКЦИИ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</si>
  <si>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</si>
  <si>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</si>
  <si>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</si>
  <si>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</si>
  <si>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</si>
  <si>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</si>
  <si>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</si>
  <si>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</si>
  <si>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бюджетам субъектов Российской Федерациии муниципальным образованиям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</si>
  <si>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</si>
  <si>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</si>
  <si>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</si>
  <si>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</si>
  <si>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</si>
  <si>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000 2 07 00000 10 0000 000</t>
  </si>
  <si>
    <t>Прочие безвозмездные поступления</t>
  </si>
  <si>
    <t>Прочие безвозмездные поступления в бюджеты поселений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</si>
  <si>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</si>
  <si>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</si>
  <si>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</si>
  <si>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</si>
  <si>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 ДОХОДОВ</t>
  </si>
  <si>
    <t>000 2 02 30000 00 0000 151</t>
  </si>
  <si>
    <t xml:space="preserve">000 2 02 35118 00  0000 151 </t>
  </si>
  <si>
    <t>000 2 02 40000 00 0000 151</t>
  </si>
  <si>
    <t xml:space="preserve">Прочие межбюджетные трансферты, передаваемые бюджетам сельских поселений </t>
  </si>
  <si>
    <t>000 2 19 00000 00 0000 000</t>
  </si>
  <si>
    <t>000 2 19 00000 10 0000 000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</si>
  <si>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</si>
  <si>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</si>
  <si>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к решению Совета народных депутатов</t>
  </si>
  <si>
    <t>000 1 1700000 00 0000 000</t>
  </si>
  <si>
    <t>ПРОЧИЕ НЕНАЛОГОВЫЕ ДОХОДЫ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</si>
  <si>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</si>
  <si>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</si>
  <si>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</si>
  <si>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</si>
  <si>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Отчет о поступлении доходов в бюджет  муниципального образования Пенкинское в 2019 году</t>
  </si>
  <si>
    <t>000 1 16 50000 00 0000 140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</si>
  <si>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</si>
  <si>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</si>
  <si>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</si>
  <si>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000 2 02 49999 10 0000 150</t>
  </si>
  <si>
    <t>000 2 02 04999 10 8044 150</t>
  </si>
  <si>
    <t>000 2 02 04999 10 0000 150</t>
  </si>
  <si>
    <t>000 2 07 05030 10 0000 150</t>
  </si>
  <si>
    <t>000 2 02 29999 10  7039 150</t>
  </si>
  <si>
    <t>000 2 02 29999 10  7023 150</t>
  </si>
  <si>
    <t>000 2 02 20000 00 0000 150</t>
  </si>
  <si>
    <t>000 2 02 00000 00 0000 150</t>
  </si>
  <si>
    <t>Прочие межбюджетные трасферты, передаваемык бюджетам сельских поселений (дотации на сбаллансированность бюджетов сельских поселений)</t>
  </si>
  <si>
    <t>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доьровольные пожертвования, а также на реализацию мероприятий по заявкам сельских старост (Постановление 319)</t>
  </si>
  <si>
    <t xml:space="preserve">От 27.05.2020    №167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</si>
</sst>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  <numFmt numFmtId="168" formatCode="dd\.mm\.yyyy"/>
    <numFmt numFmtId="169" formatCode="#,##0.00_ ;\-#,##0.00"/>
  </numFmts>
  <fonts count="74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49" fillId="0" borderId="2">
      <alignment horizontal="left" wrapText="1"/>
      <protection/>
    </xf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9" fillId="0" borderId="0" applyNumberFormat="0" applyFill="0" applyBorder="0" applyAlignment="0" applyProtection="0"/>
    <xf numFmtId="49" fontId="51" fillId="0" borderId="0">
      <alignment wrapText="1"/>
      <protection/>
    </xf>
    <xf numFmtId="49" fontId="51" fillId="0" borderId="3">
      <alignment horizontal="left"/>
      <protection/>
    </xf>
    <xf numFmtId="0" fontId="51" fillId="0" borderId="4">
      <alignment horizontal="center" vertical="center" shrinkToFit="1"/>
      <protection/>
    </xf>
    <xf numFmtId="0" fontId="51" fillId="0" borderId="5">
      <alignment horizontal="center" vertical="center" shrinkToFit="1"/>
      <protection/>
    </xf>
    <xf numFmtId="49" fontId="51" fillId="0" borderId="0">
      <alignment horizontal="center"/>
      <protection/>
    </xf>
    <xf numFmtId="0" fontId="51" fillId="0" borderId="3">
      <alignment horizontal="center" shrinkToFit="1"/>
      <protection/>
    </xf>
    <xf numFmtId="49" fontId="51" fillId="0" borderId="6">
      <alignment horizontal="center" vertical="center"/>
      <protection/>
    </xf>
    <xf numFmtId="49" fontId="51" fillId="0" borderId="2">
      <alignment horizontal="center" vertical="center"/>
      <protection/>
    </xf>
    <xf numFmtId="49" fontId="51" fillId="0" borderId="3">
      <alignment horizontal="center" vertical="center" shrinkToFit="1"/>
      <protection/>
    </xf>
    <xf numFmtId="169" fontId="51" fillId="0" borderId="2">
      <alignment horizontal="right" vertical="center" shrinkToFit="1"/>
      <protection/>
    </xf>
    <xf numFmtId="4" fontId="51" fillId="0" borderId="2">
      <alignment horizontal="right" shrinkToFit="1"/>
      <protection/>
    </xf>
    <xf numFmtId="49" fontId="52" fillId="0" borderId="0">
      <alignment/>
      <protection/>
    </xf>
    <xf numFmtId="49" fontId="49" fillId="0" borderId="3">
      <alignment shrinkToFit="1"/>
      <protection/>
    </xf>
    <xf numFmtId="49" fontId="51" fillId="0" borderId="3">
      <alignment horizontal="right"/>
      <protection/>
    </xf>
    <xf numFmtId="169" fontId="51" fillId="0" borderId="7">
      <alignment horizontal="right" vertical="center" shrinkToFit="1"/>
      <protection/>
    </xf>
    <xf numFmtId="4" fontId="51" fillId="0" borderId="7">
      <alignment horizontal="right" shrinkToFit="1"/>
      <protection/>
    </xf>
    <xf numFmtId="0" fontId="53" fillId="0" borderId="7">
      <alignment wrapText="1"/>
      <protection/>
    </xf>
    <xf numFmtId="0" fontId="53" fillId="0" borderId="7">
      <alignment wrapText="1"/>
      <protection/>
    </xf>
    <xf numFmtId="0" fontId="53" fillId="0" borderId="7">
      <alignment/>
      <protection/>
    </xf>
    <xf numFmtId="0" fontId="53" fillId="0" borderId="7">
      <alignment/>
      <protection/>
    </xf>
    <xf numFmtId="0" fontId="53" fillId="27" borderId="7">
      <alignment wrapText="1"/>
      <protection/>
    </xf>
    <xf numFmtId="0" fontId="53" fillId="27" borderId="7">
      <alignment wrapText="1"/>
      <protection/>
    </xf>
    <xf numFmtId="0" fontId="51" fillId="27" borderId="8">
      <alignment horizontal="left" wrapText="1"/>
      <protection/>
    </xf>
    <xf numFmtId="49" fontId="51" fillId="0" borderId="7">
      <alignment horizontal="center" shrinkToFit="1"/>
      <protection/>
    </xf>
    <xf numFmtId="49" fontId="51" fillId="0" borderId="2">
      <alignment horizontal="center" vertical="center" shrinkToFit="1"/>
      <protection/>
    </xf>
    <xf numFmtId="0" fontId="49" fillId="0" borderId="9">
      <alignment horizontal="left"/>
      <protection/>
    </xf>
    <xf numFmtId="0" fontId="49" fillId="0" borderId="0">
      <alignment horizontal="left"/>
      <protection/>
    </xf>
    <xf numFmtId="0" fontId="54" fillId="0" borderId="0">
      <alignment horizontal="center"/>
      <protection/>
    </xf>
    <xf numFmtId="0" fontId="49" fillId="0" borderId="0">
      <alignment horizontal="left"/>
      <protection/>
    </xf>
    <xf numFmtId="49" fontId="51" fillId="0" borderId="0">
      <alignment horizontal="left"/>
      <protection/>
    </xf>
    <xf numFmtId="0" fontId="53" fillId="0" borderId="0">
      <alignment/>
      <protection/>
    </xf>
    <xf numFmtId="0" fontId="53" fillId="0" borderId="0">
      <alignment/>
      <protection/>
    </xf>
    <xf numFmtId="0" fontId="49" fillId="0" borderId="3">
      <alignment/>
      <protection/>
    </xf>
    <xf numFmtId="0" fontId="49" fillId="0" borderId="9">
      <alignment/>
      <protection/>
    </xf>
    <xf numFmtId="0" fontId="49" fillId="0" borderId="10">
      <alignment horizontal="left" wrapText="1"/>
      <protection/>
    </xf>
    <xf numFmtId="0" fontId="49" fillId="0" borderId="0">
      <alignment horizontal="left" wrapText="1"/>
      <protection/>
    </xf>
    <xf numFmtId="0" fontId="51" fillId="0" borderId="0">
      <alignment horizontal="center" wrapText="1"/>
      <protection/>
    </xf>
    <xf numFmtId="0" fontId="54" fillId="0" borderId="9">
      <alignment horizontal="center"/>
      <protection/>
    </xf>
    <xf numFmtId="0" fontId="49" fillId="0" borderId="0">
      <alignment horizontal="center"/>
      <protection/>
    </xf>
    <xf numFmtId="49" fontId="51" fillId="0" borderId="0">
      <alignment horizontal="center" wrapText="1"/>
      <protection/>
    </xf>
    <xf numFmtId="0" fontId="51" fillId="0" borderId="3">
      <alignment horizontal="center" wrapText="1"/>
      <protection/>
    </xf>
    <xf numFmtId="0" fontId="54" fillId="0" borderId="9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1" fillId="0" borderId="0">
      <alignment horizontal="center" wrapText="1"/>
      <protection/>
    </xf>
    <xf numFmtId="0" fontId="50" fillId="0" borderId="3">
      <alignment/>
      <protection/>
    </xf>
    <xf numFmtId="0" fontId="50" fillId="0" borderId="3">
      <alignment/>
      <protection/>
    </xf>
    <xf numFmtId="0" fontId="49" fillId="0" borderId="10">
      <alignment horizontal="left"/>
      <protection/>
    </xf>
    <xf numFmtId="0" fontId="49" fillId="0" borderId="0">
      <alignment horizontal="left"/>
      <protection/>
    </xf>
    <xf numFmtId="0" fontId="52" fillId="0" borderId="0">
      <alignment horizontal="left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10">
      <alignment/>
      <protection/>
    </xf>
    <xf numFmtId="0" fontId="51" fillId="0" borderId="0">
      <alignment/>
      <protection/>
    </xf>
    <xf numFmtId="49" fontId="49" fillId="0" borderId="0">
      <alignment/>
      <protection/>
    </xf>
    <xf numFmtId="49" fontId="49" fillId="0" borderId="10">
      <alignment/>
      <protection/>
    </xf>
    <xf numFmtId="49" fontId="49" fillId="0" borderId="0">
      <alignment/>
      <protection/>
    </xf>
    <xf numFmtId="49" fontId="49" fillId="0" borderId="10">
      <alignment/>
      <protection/>
    </xf>
    <xf numFmtId="49" fontId="49" fillId="0" borderId="0">
      <alignment/>
      <protection/>
    </xf>
    <xf numFmtId="0" fontId="51" fillId="0" borderId="0">
      <alignment horizontal="center"/>
      <protection/>
    </xf>
    <xf numFmtId="0" fontId="49" fillId="0" borderId="2">
      <alignment horizontal="left"/>
      <protection/>
    </xf>
    <xf numFmtId="0" fontId="55" fillId="28" borderId="0">
      <alignment/>
      <protection/>
    </xf>
    <xf numFmtId="0" fontId="55" fillId="28" borderId="0">
      <alignment/>
      <protection/>
    </xf>
    <xf numFmtId="0" fontId="49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51" fillId="0" borderId="0">
      <alignment horizontal="left"/>
      <protection/>
    </xf>
    <xf numFmtId="0" fontId="51" fillId="0" borderId="2">
      <alignment horizontal="center" vertical="top" wrapText="1"/>
      <protection/>
    </xf>
    <xf numFmtId="0" fontId="51" fillId="0" borderId="2">
      <alignment horizontal="center" vertical="center"/>
      <protection/>
    </xf>
    <xf numFmtId="0" fontId="51" fillId="0" borderId="11">
      <alignment horizontal="left" wrapText="1"/>
      <protection/>
    </xf>
    <xf numFmtId="0" fontId="51" fillId="0" borderId="12">
      <alignment horizontal="left" wrapText="1"/>
      <protection/>
    </xf>
    <xf numFmtId="0" fontId="51" fillId="0" borderId="13">
      <alignment horizontal="left" wrapText="1" indent="2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9">
      <alignment horizontal="left"/>
      <protection/>
    </xf>
    <xf numFmtId="0" fontId="51" fillId="0" borderId="14">
      <alignment horizontal="center" vertical="center"/>
      <protection/>
    </xf>
    <xf numFmtId="49" fontId="51" fillId="0" borderId="4">
      <alignment horizontal="center" wrapText="1"/>
      <protection/>
    </xf>
    <xf numFmtId="49" fontId="51" fillId="0" borderId="15">
      <alignment horizontal="center" shrinkToFit="1"/>
      <protection/>
    </xf>
    <xf numFmtId="49" fontId="51" fillId="0" borderId="16">
      <alignment horizontal="center" shrinkToFit="1"/>
      <protection/>
    </xf>
    <xf numFmtId="0" fontId="57" fillId="0" borderId="0">
      <alignment/>
      <protection/>
    </xf>
    <xf numFmtId="49" fontId="51" fillId="0" borderId="6">
      <alignment horizontal="center"/>
      <protection/>
    </xf>
    <xf numFmtId="49" fontId="51" fillId="0" borderId="17">
      <alignment horizontal="center"/>
      <protection/>
    </xf>
    <xf numFmtId="49" fontId="51" fillId="0" borderId="18">
      <alignment horizontal="center"/>
      <protection/>
    </xf>
    <xf numFmtId="49" fontId="51" fillId="0" borderId="0">
      <alignment/>
      <protection/>
    </xf>
    <xf numFmtId="0" fontId="51" fillId="0" borderId="3">
      <alignment horizontal="left" wrapText="1"/>
      <protection/>
    </xf>
    <xf numFmtId="0" fontId="51" fillId="0" borderId="19">
      <alignment horizontal="left" wrapText="1"/>
      <protection/>
    </xf>
    <xf numFmtId="49" fontId="51" fillId="0" borderId="9">
      <alignment/>
      <protection/>
    </xf>
    <xf numFmtId="49" fontId="51" fillId="0" borderId="2">
      <alignment horizontal="center" vertical="top" wrapText="1"/>
      <protection/>
    </xf>
    <xf numFmtId="49" fontId="51" fillId="0" borderId="14">
      <alignment horizontal="center" vertical="center"/>
      <protection/>
    </xf>
    <xf numFmtId="4" fontId="51" fillId="0" borderId="6">
      <alignment horizontal="right" shrinkToFit="1"/>
      <protection/>
    </xf>
    <xf numFmtId="4" fontId="51" fillId="0" borderId="17">
      <alignment horizontal="right" shrinkToFit="1"/>
      <protection/>
    </xf>
    <xf numFmtId="4" fontId="51" fillId="0" borderId="18">
      <alignment horizontal="right" shrinkToFit="1"/>
      <protection/>
    </xf>
    <xf numFmtId="0" fontId="56" fillId="0" borderId="0">
      <alignment horizontal="center"/>
      <protection/>
    </xf>
    <xf numFmtId="0" fontId="57" fillId="0" borderId="20">
      <alignment/>
      <protection/>
    </xf>
    <xf numFmtId="0" fontId="51" fillId="0" borderId="21">
      <alignment horizontal="right"/>
      <protection/>
    </xf>
    <xf numFmtId="49" fontId="51" fillId="0" borderId="21">
      <alignment horizontal="right" vertical="center"/>
      <protection/>
    </xf>
    <xf numFmtId="49" fontId="51" fillId="0" borderId="21">
      <alignment horizontal="right"/>
      <protection/>
    </xf>
    <xf numFmtId="49" fontId="51" fillId="0" borderId="21">
      <alignment/>
      <protection/>
    </xf>
    <xf numFmtId="0" fontId="51" fillId="0" borderId="3">
      <alignment horizontal="center"/>
      <protection/>
    </xf>
    <xf numFmtId="0" fontId="51" fillId="0" borderId="14">
      <alignment horizontal="center"/>
      <protection/>
    </xf>
    <xf numFmtId="49" fontId="51" fillId="0" borderId="22">
      <alignment horizontal="center"/>
      <protection/>
    </xf>
    <xf numFmtId="168" fontId="51" fillId="0" borderId="23">
      <alignment horizontal="center"/>
      <protection/>
    </xf>
    <xf numFmtId="49" fontId="51" fillId="0" borderId="23">
      <alignment horizontal="center" vertical="center"/>
      <protection/>
    </xf>
    <xf numFmtId="49" fontId="51" fillId="0" borderId="23">
      <alignment horizontal="center"/>
      <protection/>
    </xf>
    <xf numFmtId="49" fontId="51" fillId="0" borderId="24">
      <alignment horizontal="center"/>
      <protection/>
    </xf>
    <xf numFmtId="0" fontId="56" fillId="0" borderId="3">
      <alignment horizontal="center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25">
      <alignment horizontal="right"/>
      <protection/>
    </xf>
    <xf numFmtId="0" fontId="58" fillId="0" borderId="25">
      <alignment horizontal="right"/>
      <protection/>
    </xf>
    <xf numFmtId="0" fontId="58" fillId="0" borderId="26">
      <alignment horizontal="right"/>
      <protection/>
    </xf>
    <xf numFmtId="0" fontId="58" fillId="0" borderId="26">
      <alignment horizontal="right"/>
      <protection/>
    </xf>
    <xf numFmtId="0" fontId="49" fillId="0" borderId="27">
      <alignment/>
      <protection/>
    </xf>
    <xf numFmtId="0" fontId="49" fillId="0" borderId="25">
      <alignment/>
      <protection/>
    </xf>
    <xf numFmtId="0" fontId="51" fillId="0" borderId="8">
      <alignment horizontal="left" wrapText="1"/>
      <protection/>
    </xf>
    <xf numFmtId="0" fontId="51" fillId="0" borderId="7">
      <alignment horizontal="left" wrapText="1"/>
      <protection/>
    </xf>
    <xf numFmtId="0" fontId="50" fillId="0" borderId="9">
      <alignment/>
      <protection/>
    </xf>
    <xf numFmtId="0" fontId="50" fillId="0" borderId="9">
      <alignment/>
      <protection/>
    </xf>
    <xf numFmtId="0" fontId="51" fillId="0" borderId="4">
      <alignment horizontal="center" shrinkToFit="1"/>
      <protection/>
    </xf>
    <xf numFmtId="0" fontId="51" fillId="0" borderId="15">
      <alignment horizontal="center" shrinkToFit="1"/>
      <protection/>
    </xf>
    <xf numFmtId="49" fontId="51" fillId="0" borderId="16">
      <alignment horizontal="center" wrapText="1"/>
      <protection/>
    </xf>
    <xf numFmtId="49" fontId="51" fillId="0" borderId="28">
      <alignment horizontal="center" shrinkToFit="1"/>
      <protection/>
    </xf>
    <xf numFmtId="0" fontId="50" fillId="0" borderId="10">
      <alignment/>
      <protection/>
    </xf>
    <xf numFmtId="0" fontId="50" fillId="0" borderId="10">
      <alignment/>
      <protection/>
    </xf>
    <xf numFmtId="0" fontId="51" fillId="0" borderId="14">
      <alignment horizontal="center" vertical="center" shrinkToFit="1"/>
      <protection/>
    </xf>
    <xf numFmtId="49" fontId="51" fillId="0" borderId="18">
      <alignment horizontal="center" wrapText="1"/>
      <protection/>
    </xf>
    <xf numFmtId="49" fontId="51" fillId="0" borderId="29">
      <alignment horizontal="center"/>
      <protection/>
    </xf>
    <xf numFmtId="49" fontId="51" fillId="0" borderId="14">
      <alignment horizontal="center" vertical="center" shrinkToFit="1"/>
      <protection/>
    </xf>
    <xf numFmtId="169" fontId="51" fillId="0" borderId="17">
      <alignment horizontal="right" shrinkToFit="1"/>
      <protection/>
    </xf>
    <xf numFmtId="4" fontId="51" fillId="0" borderId="18">
      <alignment horizontal="right" wrapText="1"/>
      <protection/>
    </xf>
    <xf numFmtId="4" fontId="51" fillId="0" borderId="29">
      <alignment horizontal="right" shrinkToFit="1"/>
      <protection/>
    </xf>
    <xf numFmtId="49" fontId="51" fillId="0" borderId="0">
      <alignment horizontal="right"/>
      <protection/>
    </xf>
    <xf numFmtId="4" fontId="51" fillId="0" borderId="30">
      <alignment horizontal="right" shrinkToFit="1"/>
      <protection/>
    </xf>
    <xf numFmtId="169" fontId="51" fillId="0" borderId="31">
      <alignment horizontal="right" shrinkToFit="1"/>
      <protection/>
    </xf>
    <xf numFmtId="4" fontId="51" fillId="0" borderId="13">
      <alignment horizontal="right" wrapText="1"/>
      <protection/>
    </xf>
    <xf numFmtId="49" fontId="51" fillId="0" borderId="32">
      <alignment horizontal="center"/>
      <protection/>
    </xf>
    <xf numFmtId="0" fontId="56" fillId="0" borderId="25">
      <alignment horizontal="center"/>
      <protection/>
    </xf>
    <xf numFmtId="49" fontId="49" fillId="0" borderId="25">
      <alignment/>
      <protection/>
    </xf>
    <xf numFmtId="49" fontId="49" fillId="0" borderId="26">
      <alignment/>
      <protection/>
    </xf>
    <xf numFmtId="0" fontId="49" fillId="0" borderId="26">
      <alignment wrapText="1"/>
      <protection/>
    </xf>
    <xf numFmtId="0" fontId="49" fillId="0" borderId="26">
      <alignment/>
      <protection/>
    </xf>
    <xf numFmtId="0" fontId="51" fillId="0" borderId="0">
      <alignment wrapText="1"/>
      <protection/>
    </xf>
    <xf numFmtId="0" fontId="51" fillId="0" borderId="3">
      <alignment horizontal="left"/>
      <protection/>
    </xf>
    <xf numFmtId="0" fontId="51" fillId="0" borderId="11">
      <alignment horizontal="left" wrapText="1" indent="2"/>
      <protection/>
    </xf>
    <xf numFmtId="0" fontId="51" fillId="0" borderId="33">
      <alignment horizontal="left" wrapText="1"/>
      <protection/>
    </xf>
    <xf numFmtId="0" fontId="51" fillId="0" borderId="12">
      <alignment horizontal="left" wrapText="1" indent="2"/>
      <protection/>
    </xf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59" fillId="35" borderId="34" applyNumberFormat="0" applyAlignment="0" applyProtection="0"/>
    <xf numFmtId="0" fontId="60" fillId="36" borderId="35" applyNumberFormat="0" applyAlignment="0" applyProtection="0"/>
    <xf numFmtId="0" fontId="61" fillId="36" borderId="3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6" applyNumberFormat="0" applyFill="0" applyAlignment="0" applyProtection="0"/>
    <xf numFmtId="0" fontId="63" fillId="0" borderId="37" applyNumberFormat="0" applyFill="0" applyAlignment="0" applyProtection="0"/>
    <xf numFmtId="0" fontId="64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9" applyNumberFormat="0" applyFill="0" applyAlignment="0" applyProtection="0"/>
    <xf numFmtId="0" fontId="66" fillId="37" borderId="40" applyNumberFormat="0" applyAlignment="0" applyProtection="0"/>
    <xf numFmtId="0" fontId="6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38" fillId="0" borderId="0">
      <alignment/>
      <protection/>
    </xf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0" borderId="41" applyNumberFormat="0" applyFont="0" applyAlignment="0" applyProtection="0"/>
    <xf numFmtId="9" fontId="1" fillId="0" borderId="0" applyFill="0" applyBorder="0" applyAlignment="0" applyProtection="0"/>
    <xf numFmtId="0" fontId="71" fillId="0" borderId="42" applyNumberFormat="0" applyFill="0" applyAlignment="0" applyProtection="0"/>
    <xf numFmtId="0" fontId="7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3" fillId="4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167" fontId="20" fillId="0" borderId="4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justify" vertical="center" wrapText="1"/>
    </xf>
    <xf numFmtId="167" fontId="17" fillId="0" borderId="43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justify" vertical="center" wrapText="1"/>
    </xf>
    <xf numFmtId="166" fontId="17" fillId="0" borderId="43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0" fontId="20" fillId="0" borderId="43" xfId="0" applyFont="1" applyBorder="1" applyAlignment="1">
      <alignment/>
    </xf>
    <xf numFmtId="166" fontId="20" fillId="0" borderId="43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3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166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/>
    </xf>
    <xf numFmtId="49" fontId="20" fillId="0" borderId="43" xfId="0" applyNumberFormat="1" applyFont="1" applyBorder="1" applyAlignment="1">
      <alignment horizontal="justify" wrapText="1"/>
    </xf>
    <xf numFmtId="0" fontId="17" fillId="0" borderId="43" xfId="0" applyFont="1" applyBorder="1" applyAlignment="1">
      <alignment horizontal="justify"/>
    </xf>
    <xf numFmtId="0" fontId="20" fillId="0" borderId="43" xfId="0" applyFont="1" applyBorder="1" applyAlignment="1">
      <alignment horizontal="justify"/>
    </xf>
    <xf numFmtId="0" fontId="51" fillId="0" borderId="13" xfId="130" applyNumberFormat="1" applyAlignment="1" applyProtection="1">
      <alignment wrapText="1"/>
      <protection/>
    </xf>
    <xf numFmtId="0" fontId="51" fillId="0" borderId="13" xfId="130" applyNumberFormat="1" applyAlignment="1" applyProtection="1">
      <alignment horizontal="left" wrapText="1"/>
      <protection/>
    </xf>
    <xf numFmtId="0" fontId="17" fillId="0" borderId="44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167" fontId="17" fillId="0" borderId="43" xfId="0" applyNumberFormat="1" applyFont="1" applyBorder="1" applyAlignment="1">
      <alignment horizontal="center" vertical="center" wrapText="1"/>
    </xf>
  </cellXfs>
  <cellStyles count="22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140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6 2" xfId="74"/>
    <cellStyle name="xl117" xfId="75"/>
    <cellStyle name="xl117 2" xfId="76"/>
    <cellStyle name="xl118" xfId="77"/>
    <cellStyle name="xl118 2" xfId="78"/>
    <cellStyle name="xl119" xfId="79"/>
    <cellStyle name="xl120" xfId="80"/>
    <cellStyle name="xl121" xfId="81"/>
    <cellStyle name="xl122" xfId="82"/>
    <cellStyle name="xl123" xfId="83"/>
    <cellStyle name="xl124" xfId="84"/>
    <cellStyle name="xl125" xfId="85"/>
    <cellStyle name="xl126" xfId="86"/>
    <cellStyle name="xl127" xfId="87"/>
    <cellStyle name="xl127 2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1 2" xfId="103"/>
    <cellStyle name="xl142" xfId="104"/>
    <cellStyle name="xl143" xfId="105"/>
    <cellStyle name="xl144" xfId="106"/>
    <cellStyle name="xl145" xfId="107"/>
    <cellStyle name="xl145 2" xfId="108"/>
    <cellStyle name="xl146" xfId="109"/>
    <cellStyle name="xl146 2" xfId="110"/>
    <cellStyle name="xl147" xfId="111"/>
    <cellStyle name="xl148" xfId="112"/>
    <cellStyle name="xl149" xfId="113"/>
    <cellStyle name="xl150" xfId="114"/>
    <cellStyle name="xl151" xfId="115"/>
    <cellStyle name="xl152" xfId="116"/>
    <cellStyle name="xl153" xfId="117"/>
    <cellStyle name="xl154" xfId="118"/>
    <cellStyle name="xl155" xfId="119"/>
    <cellStyle name="xl21" xfId="120"/>
    <cellStyle name="xl21 2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1 2" xfId="132"/>
    <cellStyle name="xl32" xfId="133"/>
    <cellStyle name="xl32 2" xfId="134"/>
    <cellStyle name="xl33" xfId="135"/>
    <cellStyle name="xl34" xfId="136"/>
    <cellStyle name="xl35" xfId="137"/>
    <cellStyle name="xl36" xfId="138"/>
    <cellStyle name="xl37" xfId="139"/>
    <cellStyle name="xl38" xfId="140"/>
    <cellStyle name="xl39" xfId="141"/>
    <cellStyle name="xl40" xfId="142"/>
    <cellStyle name="xl41" xfId="143"/>
    <cellStyle name="xl42" xfId="144"/>
    <cellStyle name="xl43" xfId="145"/>
    <cellStyle name="xl44" xfId="146"/>
    <cellStyle name="xl45" xfId="147"/>
    <cellStyle name="xl46" xfId="148"/>
    <cellStyle name="xl47" xfId="149"/>
    <cellStyle name="xl48" xfId="150"/>
    <cellStyle name="xl49" xfId="151"/>
    <cellStyle name="xl50" xfId="152"/>
    <cellStyle name="xl51" xfId="153"/>
    <cellStyle name="xl52" xfId="154"/>
    <cellStyle name="xl53" xfId="155"/>
    <cellStyle name="xl54" xfId="156"/>
    <cellStyle name="xl55" xfId="157"/>
    <cellStyle name="xl56" xfId="158"/>
    <cellStyle name="xl57" xfId="159"/>
    <cellStyle name="xl58" xfId="160"/>
    <cellStyle name="xl59" xfId="161"/>
    <cellStyle name="xl60" xfId="162"/>
    <cellStyle name="xl61" xfId="163"/>
    <cellStyle name="xl62" xfId="164"/>
    <cellStyle name="xl63" xfId="165"/>
    <cellStyle name="xl64" xfId="166"/>
    <cellStyle name="xl65" xfId="167"/>
    <cellStyle name="xl65 2" xfId="168"/>
    <cellStyle name="xl66" xfId="169"/>
    <cellStyle name="xl66 2" xfId="170"/>
    <cellStyle name="xl67" xfId="171"/>
    <cellStyle name="xl67 2" xfId="172"/>
    <cellStyle name="xl68" xfId="173"/>
    <cellStyle name="xl69" xfId="174"/>
    <cellStyle name="xl70" xfId="175"/>
    <cellStyle name="xl71" xfId="176"/>
    <cellStyle name="xl72" xfId="177"/>
    <cellStyle name="xl72 2" xfId="178"/>
    <cellStyle name="xl73" xfId="179"/>
    <cellStyle name="xl74" xfId="180"/>
    <cellStyle name="xl75" xfId="181"/>
    <cellStyle name="xl76" xfId="182"/>
    <cellStyle name="xl77" xfId="183"/>
    <cellStyle name="xl77 2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Плохой" xfId="227"/>
    <cellStyle name="Пояснение" xfId="228"/>
    <cellStyle name="Примечание" xfId="229"/>
    <cellStyle name="Percent" xfId="230"/>
    <cellStyle name="Связанная ячейка" xfId="231"/>
    <cellStyle name="Текст предупреждения" xfId="232"/>
    <cellStyle name="Comma" xfId="233"/>
    <cellStyle name="Comma [0]" xfId="234"/>
    <cellStyle name="Хороший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61.25390625" style="0" customWidth="1"/>
    <col min="3" max="4" width="11.25390625" style="0" customWidth="1"/>
    <col min="5" max="5" width="9.75390625" style="0" customWidth="1"/>
  </cols>
  <sheetData>
    <row r="1" spans="2:5" ht="12.75">
      <c r="B1" s="35" t="s">
        <v>0</v>
      </c>
      <c r="C1" s="35"/>
      <c r="D1" s="35"/>
      <c r="E1" s="35"/>
    </row>
    <row r="2" spans="1:5" ht="15">
      <c r="A2" s="2"/>
      <c r="B2" s="35" t="s">
        <v>110</v>
      </c>
      <c r="C2" s="35"/>
      <c r="D2" s="35"/>
      <c r="E2" s="35"/>
    </row>
    <row r="3" spans="1:5" ht="15">
      <c r="A3" s="2"/>
      <c r="B3" s="35" t="s">
        <v>1</v>
      </c>
      <c r="C3" s="35"/>
      <c r="D3" s="35"/>
      <c r="E3" s="35"/>
    </row>
    <row r="4" spans="1:5" ht="15">
      <c r="A4" s="2"/>
      <c r="B4" s="35" t="s">
        <v>132</v>
      </c>
      <c r="C4" s="35"/>
      <c r="D4" s="35"/>
      <c r="E4" s="35"/>
    </row>
    <row r="5" spans="1:4" ht="15">
      <c r="A5" s="2"/>
      <c r="B5" s="3"/>
      <c r="C5" s="3"/>
      <c r="D5" s="3"/>
    </row>
    <row r="6" spans="1:5" ht="14.25">
      <c r="A6" s="36" t="s">
        <v>117</v>
      </c>
      <c r="B6" s="36"/>
      <c r="C6" s="36"/>
      <c r="D6" s="36"/>
      <c r="E6" s="36"/>
    </row>
    <row r="7" spans="5:6" ht="15">
      <c r="E7" s="2"/>
      <c r="F7" s="4"/>
    </row>
    <row r="8" spans="1:5" ht="12.75">
      <c r="A8" s="5"/>
      <c r="B8" s="6"/>
      <c r="C8" s="6"/>
      <c r="D8" s="6"/>
      <c r="E8" s="6"/>
    </row>
    <row r="9" spans="1:5" s="8" customFormat="1" ht="43.5" customHeight="1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</row>
    <row r="10" spans="1:5" s="8" customFormat="1" ht="12.75">
      <c r="A10" s="9" t="s">
        <v>7</v>
      </c>
      <c r="B10" s="10" t="s">
        <v>8</v>
      </c>
      <c r="C10" s="11">
        <f>C11+C23+C26+C35+C44+C47+C50+C38</f>
        <v>5668.5</v>
      </c>
      <c r="D10" s="11">
        <f>D11+D23+D26+D35+D44+D47+D50+D38</f>
        <v>4605</v>
      </c>
      <c r="E10" s="11">
        <f aca="true" t="shared" si="0" ref="E10:E28">D10/C10*100</f>
        <v>81.23842286319132</v>
      </c>
    </row>
    <row r="11" spans="1:5" s="14" customFormat="1" ht="12.75">
      <c r="A11" s="9" t="s">
        <v>9</v>
      </c>
      <c r="B11" s="12" t="s">
        <v>10</v>
      </c>
      <c r="C11" s="13">
        <f>C12</f>
        <v>1535.7</v>
      </c>
      <c r="D11" s="13">
        <f>D12</f>
        <v>1353.0000000000002</v>
      </c>
      <c r="E11" s="11">
        <f t="shared" si="0"/>
        <v>88.10314514553626</v>
      </c>
    </row>
    <row r="12" spans="1:5" s="14" customFormat="1" ht="12.75">
      <c r="A12" s="15" t="s">
        <v>11</v>
      </c>
      <c r="B12" s="16" t="s">
        <v>12</v>
      </c>
      <c r="C12" s="13">
        <f>C13+C14+C15+C16</f>
        <v>1535.7</v>
      </c>
      <c r="D12" s="13">
        <f>D13+D14+D15+D16</f>
        <v>1353.0000000000002</v>
      </c>
      <c r="E12" s="11">
        <f t="shared" si="0"/>
        <v>88.10314514553626</v>
      </c>
    </row>
    <row r="13" spans="1:5" s="14" customFormat="1" ht="48.75" customHeight="1">
      <c r="A13" s="15" t="s">
        <v>13</v>
      </c>
      <c r="B13" s="17" t="s">
        <v>14</v>
      </c>
      <c r="C13" s="18">
        <v>1519.2</v>
      </c>
      <c r="D13" s="18">
        <v>1343.7</v>
      </c>
      <c r="E13" s="11">
        <f t="shared" si="0"/>
        <v>88.4478672985782</v>
      </c>
    </row>
    <row r="14" spans="1:5" s="14" customFormat="1" ht="72.75" customHeight="1">
      <c r="A14" s="15" t="s">
        <v>15</v>
      </c>
      <c r="B14" s="17" t="s">
        <v>16</v>
      </c>
      <c r="C14" s="18">
        <v>1</v>
      </c>
      <c r="D14" s="18">
        <v>0</v>
      </c>
      <c r="E14" s="11">
        <f t="shared" si="0"/>
        <v>0</v>
      </c>
    </row>
    <row r="15" spans="1:5" s="14" customFormat="1" ht="31.5" customHeight="1">
      <c r="A15" s="15" t="s">
        <v>17</v>
      </c>
      <c r="B15" s="17" t="s">
        <v>18</v>
      </c>
      <c r="C15" s="18">
        <v>12.5</v>
      </c>
      <c r="D15" s="18">
        <v>5.9</v>
      </c>
      <c r="E15" s="11">
        <f t="shared" si="0"/>
        <v>47.2</v>
      </c>
    </row>
    <row r="16" spans="1:5" s="14" customFormat="1" ht="60">
      <c r="A16" s="15" t="s">
        <v>19</v>
      </c>
      <c r="B16" s="17" t="s">
        <v>20</v>
      </c>
      <c r="C16" s="18">
        <v>3</v>
      </c>
      <c r="D16" s="18">
        <v>3.4</v>
      </c>
      <c r="E16" s="11">
        <f t="shared" si="0"/>
        <v>113.33333333333333</v>
      </c>
    </row>
    <row r="17" spans="1:5" s="14" customFormat="1" ht="26.25" customHeight="1" hidden="1">
      <c r="A17" s="9" t="s">
        <v>21</v>
      </c>
      <c r="B17" s="19" t="s">
        <v>22</v>
      </c>
      <c r="C17" s="11">
        <f>C18</f>
        <v>0</v>
      </c>
      <c r="D17" s="11">
        <f>D18</f>
        <v>0</v>
      </c>
      <c r="E17" s="11" t="e">
        <f t="shared" si="0"/>
        <v>#DIV/0!</v>
      </c>
    </row>
    <row r="18" spans="1:5" s="14" customFormat="1" ht="27" customHeight="1" hidden="1">
      <c r="A18" s="15" t="s">
        <v>23</v>
      </c>
      <c r="B18" s="17" t="s">
        <v>24</v>
      </c>
      <c r="C18" s="20">
        <v>0</v>
      </c>
      <c r="D18" s="20">
        <v>0</v>
      </c>
      <c r="E18" s="11" t="e">
        <f t="shared" si="0"/>
        <v>#DIV/0!</v>
      </c>
    </row>
    <row r="19" spans="1:5" s="14" customFormat="1" ht="42.75" customHeight="1" hidden="1">
      <c r="A19" s="15" t="s">
        <v>25</v>
      </c>
      <c r="B19" s="17" t="s">
        <v>26</v>
      </c>
      <c r="C19" s="18">
        <v>0</v>
      </c>
      <c r="D19" s="18">
        <v>0</v>
      </c>
      <c r="E19" s="11" t="e">
        <f t="shared" si="0"/>
        <v>#DIV/0!</v>
      </c>
    </row>
    <row r="20" spans="1:5" s="14" customFormat="1" ht="50.25" customHeight="1" hidden="1">
      <c r="A20" s="15" t="s">
        <v>27</v>
      </c>
      <c r="B20" s="17" t="s">
        <v>28</v>
      </c>
      <c r="C20" s="18">
        <v>0</v>
      </c>
      <c r="D20" s="18">
        <v>0</v>
      </c>
      <c r="E20" s="11" t="e">
        <f t="shared" si="0"/>
        <v>#DIV/0!</v>
      </c>
    </row>
    <row r="21" spans="1:5" s="14" customFormat="1" ht="48" hidden="1">
      <c r="A21" s="15" t="s">
        <v>29</v>
      </c>
      <c r="B21" s="17" t="s">
        <v>30</v>
      </c>
      <c r="C21" s="20">
        <v>0</v>
      </c>
      <c r="D21" s="20">
        <v>0</v>
      </c>
      <c r="E21" s="11" t="e">
        <f t="shared" si="0"/>
        <v>#DIV/0!</v>
      </c>
    </row>
    <row r="22" spans="1:5" s="14" customFormat="1" ht="48" hidden="1">
      <c r="A22" s="15" t="s">
        <v>31</v>
      </c>
      <c r="B22" s="17" t="s">
        <v>32</v>
      </c>
      <c r="C22" s="18">
        <v>0</v>
      </c>
      <c r="D22" s="18">
        <v>0</v>
      </c>
      <c r="E22" s="11" t="e">
        <f t="shared" si="0"/>
        <v>#DIV/0!</v>
      </c>
    </row>
    <row r="23" spans="1:5" s="14" customFormat="1" ht="12.75">
      <c r="A23" s="9" t="s">
        <v>33</v>
      </c>
      <c r="B23" s="19" t="s">
        <v>34</v>
      </c>
      <c r="C23" s="13">
        <f>C24</f>
        <v>1</v>
      </c>
      <c r="D23" s="13">
        <f>D24</f>
        <v>1.5</v>
      </c>
      <c r="E23" s="11">
        <f t="shared" si="0"/>
        <v>150</v>
      </c>
    </row>
    <row r="24" spans="1:5" s="14" customFormat="1" ht="12.75">
      <c r="A24" s="15" t="s">
        <v>35</v>
      </c>
      <c r="B24" s="17" t="s">
        <v>36</v>
      </c>
      <c r="C24" s="18">
        <f>C25</f>
        <v>1</v>
      </c>
      <c r="D24" s="18">
        <v>1.5</v>
      </c>
      <c r="E24" s="11">
        <f t="shared" si="0"/>
        <v>150</v>
      </c>
    </row>
    <row r="25" spans="1:5" s="14" customFormat="1" ht="12.75">
      <c r="A25" s="15" t="s">
        <v>37</v>
      </c>
      <c r="B25" s="17" t="s">
        <v>36</v>
      </c>
      <c r="C25" s="18">
        <v>1</v>
      </c>
      <c r="D25" s="18">
        <v>1.5</v>
      </c>
      <c r="E25" s="11">
        <f t="shared" si="0"/>
        <v>150</v>
      </c>
    </row>
    <row r="26" spans="1:5" s="14" customFormat="1" ht="12.75">
      <c r="A26" s="9" t="s">
        <v>38</v>
      </c>
      <c r="B26" s="12" t="s">
        <v>39</v>
      </c>
      <c r="C26" s="11">
        <f>C27+C30</f>
        <v>3930.3</v>
      </c>
      <c r="D26" s="11">
        <f>D27+D30</f>
        <v>3056.6</v>
      </c>
      <c r="E26" s="11">
        <f t="shared" si="0"/>
        <v>77.77014477266366</v>
      </c>
    </row>
    <row r="27" spans="1:5" s="14" customFormat="1" ht="12.75">
      <c r="A27" s="15" t="s">
        <v>40</v>
      </c>
      <c r="B27" s="16" t="s">
        <v>41</v>
      </c>
      <c r="C27" s="18">
        <v>378.7</v>
      </c>
      <c r="D27" s="18">
        <v>291.1</v>
      </c>
      <c r="E27" s="18">
        <f t="shared" si="0"/>
        <v>76.86823343015581</v>
      </c>
    </row>
    <row r="28" spans="1:5" s="14" customFormat="1" ht="10.5" customHeight="1">
      <c r="A28" s="37" t="s">
        <v>42</v>
      </c>
      <c r="B28" s="38" t="s">
        <v>43</v>
      </c>
      <c r="C28" s="39">
        <v>378.7</v>
      </c>
      <c r="D28" s="39">
        <v>291.1</v>
      </c>
      <c r="E28" s="39">
        <f t="shared" si="0"/>
        <v>76.86823343015581</v>
      </c>
    </row>
    <row r="29" spans="1:5" s="14" customFormat="1" ht="12.75">
      <c r="A29" s="37"/>
      <c r="B29" s="38"/>
      <c r="C29" s="39"/>
      <c r="D29" s="39"/>
      <c r="E29" s="39"/>
    </row>
    <row r="30" spans="1:5" s="14" customFormat="1" ht="12.75">
      <c r="A30" s="15" t="s">
        <v>44</v>
      </c>
      <c r="B30" s="16" t="s">
        <v>45</v>
      </c>
      <c r="C30" s="20">
        <f>C31+C33</f>
        <v>3551.6000000000004</v>
      </c>
      <c r="D30" s="20">
        <f>D31+D33</f>
        <v>2765.5</v>
      </c>
      <c r="E30" s="20">
        <f aca="true" t="shared" si="1" ref="E30:E73">D30/C30*100</f>
        <v>77.86631377407365</v>
      </c>
    </row>
    <row r="31" spans="1:5" s="14" customFormat="1" ht="12.75">
      <c r="A31" s="15" t="s">
        <v>46</v>
      </c>
      <c r="B31" s="16" t="s">
        <v>47</v>
      </c>
      <c r="C31" s="18">
        <v>1913.4</v>
      </c>
      <c r="D31" s="18">
        <v>1395.5</v>
      </c>
      <c r="E31" s="20">
        <f t="shared" si="1"/>
        <v>72.93299885021428</v>
      </c>
    </row>
    <row r="32" spans="1:5" s="14" customFormat="1" ht="24">
      <c r="A32" s="15" t="s">
        <v>48</v>
      </c>
      <c r="B32" s="17" t="s">
        <v>49</v>
      </c>
      <c r="C32" s="18">
        <v>1913.4</v>
      </c>
      <c r="D32" s="18">
        <v>1395.5</v>
      </c>
      <c r="E32" s="20">
        <f t="shared" si="1"/>
        <v>72.93299885021428</v>
      </c>
    </row>
    <row r="33" spans="1:5" s="14" customFormat="1" ht="12.75">
      <c r="A33" s="15" t="s">
        <v>50</v>
      </c>
      <c r="B33" s="17" t="s">
        <v>51</v>
      </c>
      <c r="C33" s="20">
        <f>C34</f>
        <v>1638.2</v>
      </c>
      <c r="D33" s="20">
        <f>D34</f>
        <v>1370</v>
      </c>
      <c r="E33" s="20">
        <f t="shared" si="1"/>
        <v>83.62837260407764</v>
      </c>
    </row>
    <row r="34" spans="1:5" s="14" customFormat="1" ht="24">
      <c r="A34" s="15" t="s">
        <v>52</v>
      </c>
      <c r="B34" s="17" t="s">
        <v>53</v>
      </c>
      <c r="C34" s="20">
        <v>1638.2</v>
      </c>
      <c r="D34" s="20">
        <v>1370</v>
      </c>
      <c r="E34" s="20">
        <f t="shared" si="1"/>
        <v>83.62837260407764</v>
      </c>
    </row>
    <row r="35" spans="1:5" s="14" customFormat="1" ht="12.75">
      <c r="A35" s="9" t="s">
        <v>54</v>
      </c>
      <c r="B35" s="12" t="s">
        <v>55</v>
      </c>
      <c r="C35" s="13">
        <f>C36</f>
        <v>10</v>
      </c>
      <c r="D35" s="13">
        <f>D36</f>
        <v>2.4</v>
      </c>
      <c r="E35" s="20">
        <f t="shared" si="1"/>
        <v>24</v>
      </c>
    </row>
    <row r="36" spans="1:5" s="14" customFormat="1" ht="36">
      <c r="A36" s="15" t="s">
        <v>56</v>
      </c>
      <c r="B36" s="17" t="s">
        <v>57</v>
      </c>
      <c r="C36" s="18">
        <f>C37</f>
        <v>10</v>
      </c>
      <c r="D36" s="18">
        <f>D37</f>
        <v>2.4</v>
      </c>
      <c r="E36" s="20">
        <f t="shared" si="1"/>
        <v>24</v>
      </c>
    </row>
    <row r="37" spans="1:5" s="14" customFormat="1" ht="48">
      <c r="A37" s="15" t="s">
        <v>58</v>
      </c>
      <c r="B37" s="17" t="s">
        <v>59</v>
      </c>
      <c r="C37" s="18">
        <v>10</v>
      </c>
      <c r="D37" s="18">
        <v>2.4</v>
      </c>
      <c r="E37" s="20">
        <f t="shared" si="1"/>
        <v>24</v>
      </c>
    </row>
    <row r="38" spans="1:5" s="14" customFormat="1" ht="26.25" customHeight="1">
      <c r="A38" s="9" t="s">
        <v>60</v>
      </c>
      <c r="B38" s="19" t="s">
        <v>61</v>
      </c>
      <c r="C38" s="11">
        <f>C39+C42</f>
        <v>51.2</v>
      </c>
      <c r="D38" s="11">
        <f>D39+D42</f>
        <v>51.2</v>
      </c>
      <c r="E38" s="20">
        <f t="shared" si="1"/>
        <v>100</v>
      </c>
    </row>
    <row r="39" spans="1:5" s="14" customFormat="1" ht="27" customHeight="1">
      <c r="A39" s="15" t="s">
        <v>62</v>
      </c>
      <c r="B39" s="17" t="s">
        <v>63</v>
      </c>
      <c r="C39" s="20">
        <f>C40</f>
        <v>51.2</v>
      </c>
      <c r="D39" s="20">
        <f>D40</f>
        <v>51.2</v>
      </c>
      <c r="E39" s="20">
        <f t="shared" si="1"/>
        <v>100</v>
      </c>
    </row>
    <row r="40" spans="1:5" s="14" customFormat="1" ht="20.25" customHeight="1">
      <c r="A40" s="15" t="s">
        <v>64</v>
      </c>
      <c r="B40" s="17" t="s">
        <v>65</v>
      </c>
      <c r="C40" s="20">
        <f>C41</f>
        <v>51.2</v>
      </c>
      <c r="D40" s="20">
        <f>D41</f>
        <v>51.2</v>
      </c>
      <c r="E40" s="20">
        <f t="shared" si="1"/>
        <v>100</v>
      </c>
    </row>
    <row r="41" spans="1:5" s="14" customFormat="1" ht="21" customHeight="1">
      <c r="A41" s="15" t="s">
        <v>66</v>
      </c>
      <c r="B41" s="17" t="s">
        <v>67</v>
      </c>
      <c r="C41" s="20">
        <v>51.2</v>
      </c>
      <c r="D41" s="20">
        <v>51.2</v>
      </c>
      <c r="E41" s="20">
        <f t="shared" si="1"/>
        <v>100</v>
      </c>
    </row>
    <row r="42" spans="1:5" s="14" customFormat="1" ht="20.25" customHeight="1">
      <c r="A42" s="15" t="s">
        <v>68</v>
      </c>
      <c r="B42" s="17" t="s">
        <v>69</v>
      </c>
      <c r="C42" s="20">
        <f>C43</f>
        <v>0</v>
      </c>
      <c r="D42" s="20">
        <f>D43</f>
        <v>0</v>
      </c>
      <c r="E42" s="20" t="e">
        <f t="shared" si="1"/>
        <v>#DIV/0!</v>
      </c>
    </row>
    <row r="43" spans="1:5" s="14" customFormat="1" ht="21.75" customHeight="1">
      <c r="A43" s="15" t="s">
        <v>70</v>
      </c>
      <c r="B43" s="17" t="s">
        <v>71</v>
      </c>
      <c r="C43" s="20">
        <v>0</v>
      </c>
      <c r="D43" s="20">
        <v>0</v>
      </c>
      <c r="E43" s="20" t="e">
        <f t="shared" si="1"/>
        <v>#DIV/0!</v>
      </c>
    </row>
    <row r="44" spans="1:5" s="14" customFormat="1" ht="24">
      <c r="A44" s="9" t="s">
        <v>72</v>
      </c>
      <c r="B44" s="19" t="s">
        <v>73</v>
      </c>
      <c r="C44" s="13">
        <f>C45</f>
        <v>34.3</v>
      </c>
      <c r="D44" s="13">
        <f>D45</f>
        <v>34.3</v>
      </c>
      <c r="E44" s="20">
        <f t="shared" si="1"/>
        <v>100</v>
      </c>
    </row>
    <row r="45" spans="1:5" s="14" customFormat="1" ht="12.75">
      <c r="A45" s="15" t="s">
        <v>74</v>
      </c>
      <c r="B45" s="17" t="s">
        <v>75</v>
      </c>
      <c r="C45" s="18">
        <f>C46</f>
        <v>34.3</v>
      </c>
      <c r="D45" s="18">
        <f>D46</f>
        <v>34.3</v>
      </c>
      <c r="E45" s="20">
        <f t="shared" si="1"/>
        <v>100</v>
      </c>
    </row>
    <row r="46" spans="1:5" s="14" customFormat="1" ht="12.75">
      <c r="A46" s="15" t="s">
        <v>76</v>
      </c>
      <c r="B46" s="17" t="s">
        <v>77</v>
      </c>
      <c r="C46" s="18">
        <v>34.3</v>
      </c>
      <c r="D46" s="18">
        <v>34.3</v>
      </c>
      <c r="E46" s="20">
        <f t="shared" si="1"/>
        <v>100</v>
      </c>
    </row>
    <row r="47" spans="1:5" s="14" customFormat="1" ht="12.75">
      <c r="A47" s="9" t="s">
        <v>111</v>
      </c>
      <c r="B47" s="19" t="s">
        <v>112</v>
      </c>
      <c r="C47" s="13">
        <f>C48</f>
        <v>0</v>
      </c>
      <c r="D47" s="13">
        <f>D48</f>
        <v>0</v>
      </c>
      <c r="E47" s="20" t="e">
        <f t="shared" si="1"/>
        <v>#DIV/0!</v>
      </c>
    </row>
    <row r="48" spans="1:5" s="14" customFormat="1" ht="21" customHeight="1">
      <c r="A48" s="15" t="s">
        <v>114</v>
      </c>
      <c r="B48" s="17" t="s">
        <v>113</v>
      </c>
      <c r="C48" s="18">
        <f>C49</f>
        <v>0</v>
      </c>
      <c r="D48" s="18">
        <f>D49</f>
        <v>0</v>
      </c>
      <c r="E48" s="20" t="e">
        <f t="shared" si="1"/>
        <v>#DIV/0!</v>
      </c>
    </row>
    <row r="49" spans="1:5" s="14" customFormat="1" ht="12.75">
      <c r="A49" s="15" t="s">
        <v>115</v>
      </c>
      <c r="B49" s="17" t="s">
        <v>116</v>
      </c>
      <c r="C49" s="18">
        <v>0</v>
      </c>
      <c r="D49" s="18">
        <v>0</v>
      </c>
      <c r="E49" s="20" t="e">
        <f t="shared" si="1"/>
        <v>#DIV/0!</v>
      </c>
    </row>
    <row r="50" spans="1:5" s="14" customFormat="1" ht="12.75">
      <c r="A50" s="9" t="s">
        <v>78</v>
      </c>
      <c r="B50" s="19" t="s">
        <v>79</v>
      </c>
      <c r="C50" s="13">
        <f>C53+C51</f>
        <v>106</v>
      </c>
      <c r="D50" s="13">
        <f>D53+D51</f>
        <v>106</v>
      </c>
      <c r="E50" s="20">
        <f t="shared" si="1"/>
        <v>100</v>
      </c>
    </row>
    <row r="51" spans="1:5" s="14" customFormat="1" ht="22.5">
      <c r="A51" s="15" t="s">
        <v>118</v>
      </c>
      <c r="B51" s="33" t="s">
        <v>119</v>
      </c>
      <c r="C51" s="18">
        <v>60</v>
      </c>
      <c r="D51" s="18">
        <v>60</v>
      </c>
      <c r="E51" s="20">
        <f t="shared" si="1"/>
        <v>100</v>
      </c>
    </row>
    <row r="52" spans="1:5" s="14" customFormat="1" ht="33.75">
      <c r="A52" s="15" t="s">
        <v>121</v>
      </c>
      <c r="B52" s="32" t="s">
        <v>120</v>
      </c>
      <c r="C52" s="18">
        <v>60</v>
      </c>
      <c r="D52" s="18">
        <v>60</v>
      </c>
      <c r="E52" s="20">
        <f t="shared" si="1"/>
        <v>100</v>
      </c>
    </row>
    <row r="53" spans="1:5" s="14" customFormat="1" ht="24">
      <c r="A53" s="15" t="s">
        <v>80</v>
      </c>
      <c r="B53" s="17" t="s">
        <v>81</v>
      </c>
      <c r="C53" s="18">
        <f>C54</f>
        <v>46</v>
      </c>
      <c r="D53" s="18">
        <f>D54</f>
        <v>46</v>
      </c>
      <c r="E53" s="20">
        <f t="shared" si="1"/>
        <v>100</v>
      </c>
    </row>
    <row r="54" spans="1:5" s="14" customFormat="1" ht="24">
      <c r="A54" s="15" t="s">
        <v>82</v>
      </c>
      <c r="B54" s="17" t="s">
        <v>83</v>
      </c>
      <c r="C54" s="18">
        <v>46</v>
      </c>
      <c r="D54" s="18">
        <v>46</v>
      </c>
      <c r="E54" s="20">
        <f t="shared" si="1"/>
        <v>100</v>
      </c>
    </row>
    <row r="55" spans="1:5" s="14" customFormat="1" ht="12.75">
      <c r="A55" s="21"/>
      <c r="B55" s="22" t="s">
        <v>84</v>
      </c>
      <c r="C55" s="23">
        <f>C10</f>
        <v>5668.5</v>
      </c>
      <c r="D55" s="23">
        <f>D10</f>
        <v>4605</v>
      </c>
      <c r="E55" s="20">
        <f t="shared" si="1"/>
        <v>81.23842286319132</v>
      </c>
    </row>
    <row r="56" spans="1:5" s="14" customFormat="1" ht="12.75">
      <c r="A56" s="24" t="s">
        <v>85</v>
      </c>
      <c r="B56" s="22" t="s">
        <v>86</v>
      </c>
      <c r="C56" s="23">
        <f>C57+C63+C67+C71</f>
        <v>3546.2</v>
      </c>
      <c r="D56" s="23">
        <f>D57+D63+D67+D71</f>
        <v>3546.2</v>
      </c>
      <c r="E56" s="20">
        <f t="shared" si="1"/>
        <v>100</v>
      </c>
    </row>
    <row r="57" spans="1:5" s="14" customFormat="1" ht="25.5">
      <c r="A57" s="24" t="s">
        <v>129</v>
      </c>
      <c r="B57" s="25" t="s">
        <v>87</v>
      </c>
      <c r="C57" s="23">
        <f>C58+C61</f>
        <v>763</v>
      </c>
      <c r="D57" s="23">
        <f>D58+D61</f>
        <v>763</v>
      </c>
      <c r="E57" s="20">
        <f t="shared" si="1"/>
        <v>100</v>
      </c>
    </row>
    <row r="58" spans="1:5" ht="25.5">
      <c r="A58" s="24" t="s">
        <v>128</v>
      </c>
      <c r="B58" s="25" t="s">
        <v>88</v>
      </c>
      <c r="C58" s="23">
        <f>C59+C60</f>
        <v>661.7</v>
      </c>
      <c r="D58" s="23">
        <f>D59+D60</f>
        <v>661.7</v>
      </c>
      <c r="E58" s="23">
        <f t="shared" si="1"/>
        <v>100</v>
      </c>
    </row>
    <row r="59" spans="1:5" ht="41.25" customHeight="1">
      <c r="A59" s="21" t="s">
        <v>127</v>
      </c>
      <c r="B59" s="26" t="s">
        <v>89</v>
      </c>
      <c r="C59" s="27">
        <v>13</v>
      </c>
      <c r="D59" s="27">
        <v>13</v>
      </c>
      <c r="E59" s="23">
        <f t="shared" si="1"/>
        <v>100</v>
      </c>
    </row>
    <row r="60" spans="1:5" ht="69" customHeight="1">
      <c r="A60" s="21" t="s">
        <v>126</v>
      </c>
      <c r="B60" s="26" t="s">
        <v>90</v>
      </c>
      <c r="C60" s="27">
        <v>648.7</v>
      </c>
      <c r="D60" s="27">
        <v>648.7</v>
      </c>
      <c r="E60" s="23">
        <f t="shared" si="1"/>
        <v>100</v>
      </c>
    </row>
    <row r="61" spans="1:5" ht="33.75" customHeight="1">
      <c r="A61" s="24" t="s">
        <v>102</v>
      </c>
      <c r="B61" s="25" t="s">
        <v>91</v>
      </c>
      <c r="C61" s="23">
        <f>C62</f>
        <v>101.3</v>
      </c>
      <c r="D61" s="23">
        <f>D62</f>
        <v>101.3</v>
      </c>
      <c r="E61" s="23">
        <f t="shared" si="1"/>
        <v>100</v>
      </c>
    </row>
    <row r="62" spans="1:5" ht="39" customHeight="1">
      <c r="A62" s="21" t="s">
        <v>103</v>
      </c>
      <c r="B62" s="26" t="s">
        <v>92</v>
      </c>
      <c r="C62" s="27">
        <v>101.3</v>
      </c>
      <c r="D62" s="27">
        <v>101.3</v>
      </c>
      <c r="E62" s="23">
        <f t="shared" si="1"/>
        <v>100</v>
      </c>
    </row>
    <row r="63" spans="1:5" ht="11.25" customHeight="1">
      <c r="A63" s="24" t="s">
        <v>104</v>
      </c>
      <c r="B63" s="25" t="s">
        <v>93</v>
      </c>
      <c r="C63" s="23">
        <f>C64+C65+C66</f>
        <v>2714.5</v>
      </c>
      <c r="D63" s="23">
        <f>D64+D65+D66</f>
        <v>2714.5</v>
      </c>
      <c r="E63" s="23">
        <f t="shared" si="1"/>
        <v>100</v>
      </c>
    </row>
    <row r="64" spans="1:5" ht="32.25" customHeight="1">
      <c r="A64" s="21" t="s">
        <v>122</v>
      </c>
      <c r="B64" s="26" t="s">
        <v>105</v>
      </c>
      <c r="C64" s="27">
        <v>682.8</v>
      </c>
      <c r="D64" s="27">
        <v>682.8</v>
      </c>
      <c r="E64" s="23">
        <f t="shared" si="1"/>
        <v>100</v>
      </c>
    </row>
    <row r="65" spans="1:5" ht="27" customHeight="1">
      <c r="A65" s="21" t="s">
        <v>123</v>
      </c>
      <c r="B65" s="26" t="s">
        <v>130</v>
      </c>
      <c r="C65" s="27">
        <v>1963</v>
      </c>
      <c r="D65" s="27">
        <v>1963</v>
      </c>
      <c r="E65" s="23">
        <f t="shared" si="1"/>
        <v>100</v>
      </c>
    </row>
    <row r="66" spans="1:5" ht="63" customHeight="1">
      <c r="A66" s="21" t="s">
        <v>124</v>
      </c>
      <c r="B66" s="34" t="s">
        <v>131</v>
      </c>
      <c r="C66" s="27">
        <v>68.7</v>
      </c>
      <c r="D66" s="27">
        <v>68.7</v>
      </c>
      <c r="E66" s="23">
        <f t="shared" si="1"/>
        <v>100</v>
      </c>
    </row>
    <row r="67" spans="1:5" ht="14.25" customHeight="1">
      <c r="A67" s="24" t="s">
        <v>94</v>
      </c>
      <c r="B67" s="22" t="s">
        <v>95</v>
      </c>
      <c r="C67" s="23">
        <f>C68</f>
        <v>68.7</v>
      </c>
      <c r="D67" s="23">
        <f>D68</f>
        <v>68.7</v>
      </c>
      <c r="E67" s="23">
        <f t="shared" si="1"/>
        <v>100</v>
      </c>
    </row>
    <row r="68" spans="1:5" ht="16.5" customHeight="1">
      <c r="A68" s="21" t="s">
        <v>125</v>
      </c>
      <c r="B68" s="28" t="s">
        <v>96</v>
      </c>
      <c r="C68" s="27">
        <v>68.7</v>
      </c>
      <c r="D68" s="27">
        <v>68.7</v>
      </c>
      <c r="E68" s="23">
        <f t="shared" si="1"/>
        <v>100</v>
      </c>
    </row>
    <row r="69" spans="1:5" ht="0.75" customHeight="1">
      <c r="A69" s="24" t="s">
        <v>97</v>
      </c>
      <c r="B69" s="29" t="s">
        <v>98</v>
      </c>
      <c r="C69" s="23"/>
      <c r="D69" s="23"/>
      <c r="E69" s="23" t="e">
        <f t="shared" si="1"/>
        <v>#DIV/0!</v>
      </c>
    </row>
    <row r="70" spans="1:5" ht="63.75" hidden="1">
      <c r="A70" s="21" t="s">
        <v>99</v>
      </c>
      <c r="B70" s="30" t="s">
        <v>100</v>
      </c>
      <c r="C70" s="27">
        <v>0</v>
      </c>
      <c r="D70" s="27">
        <v>0</v>
      </c>
      <c r="E70" s="23" t="e">
        <f t="shared" si="1"/>
        <v>#DIV/0!</v>
      </c>
    </row>
    <row r="71" spans="1:5" ht="38.25">
      <c r="A71" s="24" t="s">
        <v>106</v>
      </c>
      <c r="B71" s="31" t="s">
        <v>108</v>
      </c>
      <c r="C71" s="23">
        <f>C72</f>
        <v>0</v>
      </c>
      <c r="D71" s="23">
        <f>D72</f>
        <v>0</v>
      </c>
      <c r="E71" s="23" t="e">
        <f t="shared" si="1"/>
        <v>#DIV/0!</v>
      </c>
    </row>
    <row r="72" spans="1:5" ht="38.25">
      <c r="A72" s="21" t="s">
        <v>107</v>
      </c>
      <c r="B72" s="30" t="s">
        <v>109</v>
      </c>
      <c r="C72" s="27">
        <v>0</v>
      </c>
      <c r="D72" s="27">
        <v>0</v>
      </c>
      <c r="E72" s="23" t="e">
        <f t="shared" si="1"/>
        <v>#DIV/0!</v>
      </c>
    </row>
    <row r="73" spans="1:5" ht="12.75">
      <c r="A73" s="28"/>
      <c r="B73" s="22" t="s">
        <v>101</v>
      </c>
      <c r="C73" s="23">
        <f>C55+C56</f>
        <v>9214.7</v>
      </c>
      <c r="D73" s="23">
        <f>D55+D56</f>
        <v>8151.2</v>
      </c>
      <c r="E73" s="23">
        <f t="shared" si="1"/>
        <v>88.45865844791474</v>
      </c>
    </row>
  </sheetData>
  <sheetProtection selectLockedCells="1" selectUnlockedCells="1"/>
  <mergeCells count="10">
    <mergeCell ref="B1:E1"/>
    <mergeCell ref="B2:E2"/>
    <mergeCell ref="B3:E3"/>
    <mergeCell ref="B4:E4"/>
    <mergeCell ref="A6:E6"/>
    <mergeCell ref="A28:A29"/>
    <mergeCell ref="B28:B29"/>
    <mergeCell ref="C28:C29"/>
    <mergeCell ref="D28:D29"/>
    <mergeCell ref="E28:E29"/>
  </mergeCells>
  <printOptions/>
  <pageMargins left="0.5902777777777778" right="0" top="0.39375" bottom="0" header="0.5118055555555555" footer="0.511805555555555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2020-03-24T10:19:27Z</cp:lastPrinted>
  <dcterms:modified xsi:type="dcterms:W3CDTF">2020-05-27T11:10:36Z</dcterms:modified>
  <cp:category/>
  <cp:version/>
  <cp:contentType/>
  <cp:contentStatus/>
</cp:coreProperties>
</file>