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3155" activeTab="10"/>
  </bookViews>
  <sheets>
    <sheet name="6,36 природный газ" sheetId="1" r:id="rId1"/>
    <sheet name="3,86 газ " sheetId="2" r:id="rId2"/>
    <sheet name="1,72 газ" sheetId="3" r:id="rId3"/>
    <sheet name="3,86 пр.газ" sheetId="4" r:id="rId4"/>
    <sheet name="ЦО 3,86" sheetId="5" r:id="rId5"/>
    <sheet name="1,22 газ" sheetId="6" r:id="rId6"/>
    <sheet name="3,15 газ" sheetId="7" r:id="rId7"/>
    <sheet name="ЦО 7,16" sheetId="8" r:id="rId8"/>
    <sheet name="4,66 газ" sheetId="9" r:id="rId9"/>
    <sheet name="СУГ" sheetId="10" r:id="rId10"/>
    <sheet name="ПИ самодельный" sheetId="11" r:id="rId11"/>
  </sheets>
  <definedNames>
    <definedName name="_xlnm.Print_Area" localSheetId="5">'1,22 газ'!$A$1:$Y$44</definedName>
    <definedName name="_xlnm.Print_Area" localSheetId="2">'1,72 газ'!$A$1:$Y$44</definedName>
    <definedName name="_xlnm.Print_Area" localSheetId="6">'3,15 газ'!$A$1:$Y$44</definedName>
    <definedName name="_xlnm.Print_Area" localSheetId="1">'3,86 газ '!$A$1:$Y$44</definedName>
    <definedName name="_xlnm.Print_Area" localSheetId="3">'3,86 пр.газ'!$A$1:$Y$44</definedName>
    <definedName name="_xlnm.Print_Area" localSheetId="8">'4,66 газ'!$A$1:$Y$44</definedName>
    <definedName name="_xlnm.Print_Area" localSheetId="0">'6,36 природный газ'!$A$1:$Y$44</definedName>
    <definedName name="_xlnm.Print_Area" localSheetId="10">'ПИ самодельный'!$A$1:$Y$44</definedName>
    <definedName name="_xlnm.Print_Area" localSheetId="9">'СУГ'!$A$1:$Y$44</definedName>
    <definedName name="_xlnm.Print_Area" localSheetId="4">'ЦО 3,86'!$A$1:$Y$44</definedName>
    <definedName name="_xlnm.Print_Area" localSheetId="7">'ЦО 7,16'!$A$1:$Y$44</definedName>
  </definedNames>
  <calcPr fullCalcOnLoad="1"/>
</workbook>
</file>

<file path=xl/comments1.xml><?xml version="1.0" encoding="utf-8"?>
<comments xmlns="http://schemas.openxmlformats.org/spreadsheetml/2006/main">
  <authors>
    <author/>
    <author>Трофимова Анастасия Юрьевна</author>
  </authors>
  <commentList>
    <comment ref="I13" authorId="0">
      <text>
        <r>
          <rPr>
            <b/>
            <sz val="8"/>
            <color indexed="8"/>
            <rFont val="Tahoma"/>
            <family val="2"/>
          </rPr>
          <t>Экономически обоснованный тариф организаций коммунального комплекса, руб. (тариф указывается с НДС)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Тариф для населения с учётом надбавки, НДС и прочих выплат, применяемых при начислении платежа гражданину, руб.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Общая площадь жилых помещений, на которую рассчитывается стоимость соответствующей услуги, кв.м
</t>
        </r>
      </text>
    </comment>
    <comment ref="S13" authorId="0">
      <text>
        <r>
          <rPr>
            <b/>
            <sz val="8"/>
            <color indexed="8"/>
            <rFont val="Tahoma"/>
            <family val="2"/>
          </rPr>
          <t>ВС, ВО, ГВС - куб.м
Отопление - Гкал
ЭЭ - кВтч
СГ - куб.м
СУГ - кг
ТТ - тонн или куб.м
ТКО - куб.м</t>
        </r>
      </text>
    </comment>
    <comment ref="G38" authorId="1">
      <text>
        <r>
          <rPr>
            <b/>
            <sz val="11"/>
            <rFont val="Tahoma"/>
            <family val="2"/>
          </rPr>
          <t>Указать значение</t>
        </r>
      </text>
    </comment>
    <comment ref="H38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G39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39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G40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40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E7" authorId="0">
      <text>
        <r>
          <rPr>
            <b/>
            <sz val="12"/>
            <color indexed="8"/>
            <rFont val="Tahoma"/>
            <family val="2"/>
          </rPr>
          <t xml:space="preserve">Адрес, для которого приведён расчет
</t>
        </r>
      </text>
    </comment>
  </commentList>
</comments>
</file>

<file path=xl/comments10.xml><?xml version="1.0" encoding="utf-8"?>
<comments xmlns="http://schemas.openxmlformats.org/spreadsheetml/2006/main">
  <authors>
    <author/>
    <author>Трофимова Анастасия Юрьевна</author>
  </authors>
  <commentList>
    <comment ref="I13" authorId="0">
      <text>
        <r>
          <rPr>
            <b/>
            <sz val="8"/>
            <color indexed="8"/>
            <rFont val="Tahoma"/>
            <family val="2"/>
          </rPr>
          <t>Экономически обоснованный тариф организаций коммунального комплекса, руб. (тариф указывается с НДС)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Тариф для населения с учётом надбавки, НДС и прочих выплат, применяемых при начислении платежа гражданину, руб.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Общая площадь жилых помещений, на которую рассчитывается стоимость соответствующей услуги, кв.м
</t>
        </r>
      </text>
    </comment>
    <comment ref="S13" authorId="0">
      <text>
        <r>
          <rPr>
            <b/>
            <sz val="8"/>
            <color indexed="8"/>
            <rFont val="Tahoma"/>
            <family val="2"/>
          </rPr>
          <t>ВС, ВО, ГВС - куб.м
Отопление - Гкал
ЭЭ - кВтч
СГ - куб.м
СУГ - кг
ТТ - тонн или куб.м
ТКО - куб.м</t>
        </r>
      </text>
    </comment>
    <comment ref="G38" authorId="1">
      <text>
        <r>
          <rPr>
            <b/>
            <sz val="11"/>
            <rFont val="Tahoma"/>
            <family val="2"/>
          </rPr>
          <t>Указать значение</t>
        </r>
      </text>
    </comment>
    <comment ref="H38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G39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39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G40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40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E7" authorId="0">
      <text>
        <r>
          <rPr>
            <b/>
            <sz val="12"/>
            <color indexed="8"/>
            <rFont val="Tahoma"/>
            <family val="2"/>
          </rPr>
          <t xml:space="preserve">Адрес, для которого приведён расчет
</t>
        </r>
      </text>
    </comment>
  </commentList>
</comments>
</file>

<file path=xl/comments11.xml><?xml version="1.0" encoding="utf-8"?>
<comments xmlns="http://schemas.openxmlformats.org/spreadsheetml/2006/main">
  <authors>
    <author/>
    <author>Трофимова Анастасия Юрьевна</author>
  </authors>
  <commentList>
    <comment ref="E7" authorId="0">
      <text>
        <r>
          <rPr>
            <b/>
            <sz val="12"/>
            <color indexed="8"/>
            <rFont val="Tahoma"/>
            <family val="2"/>
          </rPr>
          <t xml:space="preserve">Адрес, для которого приведён расчет
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>Экономически обоснованный тариф организаций коммунального комплекса, руб. (тариф указывается с НДС)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Тариф для населения с учётом надбавки, НДС и прочих выплат, применяемых при начислении платежа гражданину, руб.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Общая площадь жилых помещений, на которую рассчитывается стоимость соответствующей услуги, кв.м
</t>
        </r>
      </text>
    </comment>
    <comment ref="S13" authorId="0">
      <text>
        <r>
          <rPr>
            <b/>
            <sz val="8"/>
            <color indexed="8"/>
            <rFont val="Tahoma"/>
            <family val="2"/>
          </rPr>
          <t>ВС, ВО, ГВС - куб.м
Отопление - Гкал
ЭЭ - кВтч
СГ - куб.м
СУГ - кг
ТТ - тонн или куб.м
ТКО - куб.м</t>
        </r>
      </text>
    </comment>
    <comment ref="G38" authorId="1">
      <text>
        <r>
          <rPr>
            <b/>
            <sz val="11"/>
            <rFont val="Tahoma"/>
            <family val="2"/>
          </rPr>
          <t>Указать значение</t>
        </r>
      </text>
    </comment>
    <comment ref="H38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G39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39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G40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40" authorId="1">
      <text>
        <r>
          <rPr>
            <b/>
            <sz val="9"/>
            <rFont val="Tahoma"/>
            <family val="2"/>
          </rPr>
          <t>Указать значение</t>
        </r>
      </text>
    </comment>
  </commentList>
</comments>
</file>

<file path=xl/comments2.xml><?xml version="1.0" encoding="utf-8"?>
<comments xmlns="http://schemas.openxmlformats.org/spreadsheetml/2006/main">
  <authors>
    <author/>
    <author>Трофимова Анастасия Юрьевна</author>
  </authors>
  <commentList>
    <comment ref="I13" authorId="0">
      <text>
        <r>
          <rPr>
            <b/>
            <sz val="8"/>
            <color indexed="8"/>
            <rFont val="Tahoma"/>
            <family val="2"/>
          </rPr>
          <t>Экономически обоснованный тариф организаций коммунального комплекса, руб. (тариф указывается с НДС)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Тариф для населения с учётом надбавки, НДС и прочих выплат, применяемых при начислении платежа гражданину, руб.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Общая площадь жилых помещений, на которую рассчитывается стоимость соответствующей услуги, кв.м
</t>
        </r>
      </text>
    </comment>
    <comment ref="S13" authorId="0">
      <text>
        <r>
          <rPr>
            <b/>
            <sz val="8"/>
            <color indexed="8"/>
            <rFont val="Tahoma"/>
            <family val="2"/>
          </rPr>
          <t>ВС, ВО, ГВС - куб.м
Отопление - Гкал
ЭЭ - кВтч
СГ - куб.м
СУГ - кг
ТТ - тонн или куб.м
ТКО - куб.м</t>
        </r>
      </text>
    </comment>
    <comment ref="G38" authorId="1">
      <text>
        <r>
          <rPr>
            <b/>
            <sz val="11"/>
            <rFont val="Tahoma"/>
            <family val="2"/>
          </rPr>
          <t>Указать значение</t>
        </r>
      </text>
    </comment>
    <comment ref="H38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G39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39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G40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40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E7" authorId="0">
      <text>
        <r>
          <rPr>
            <b/>
            <sz val="12"/>
            <color indexed="8"/>
            <rFont val="Tahoma"/>
            <family val="2"/>
          </rPr>
          <t xml:space="preserve">Адрес, для которого приведён расчет
</t>
        </r>
      </text>
    </comment>
  </commentList>
</comments>
</file>

<file path=xl/comments3.xml><?xml version="1.0" encoding="utf-8"?>
<comments xmlns="http://schemas.openxmlformats.org/spreadsheetml/2006/main">
  <authors>
    <author/>
    <author>Трофимова Анастасия Юрьевна</author>
  </authors>
  <commentList>
    <comment ref="I13" authorId="0">
      <text>
        <r>
          <rPr>
            <b/>
            <sz val="8"/>
            <color indexed="8"/>
            <rFont val="Tahoma"/>
            <family val="2"/>
          </rPr>
          <t>Экономически обоснованный тариф организаций коммунального комплекса, руб. (тариф указывается с НДС)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Тариф для населения с учётом надбавки, НДС и прочих выплат, применяемых при начислении платежа гражданину, руб.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Общая площадь жилых помещений, на которую рассчитывается стоимость соответствующей услуги, кв.м
</t>
        </r>
      </text>
    </comment>
    <comment ref="S13" authorId="0">
      <text>
        <r>
          <rPr>
            <b/>
            <sz val="8"/>
            <color indexed="8"/>
            <rFont val="Tahoma"/>
            <family val="2"/>
          </rPr>
          <t>ВС, ВО, ГВС - куб.м
Отопление - Гкал
ЭЭ - кВтч
СГ - куб.м
СУГ - кг
ТТ - тонн или куб.м
ТКО - куб.м</t>
        </r>
      </text>
    </comment>
    <comment ref="G38" authorId="1">
      <text>
        <r>
          <rPr>
            <b/>
            <sz val="11"/>
            <rFont val="Tahoma"/>
            <family val="2"/>
          </rPr>
          <t>Указать значение</t>
        </r>
      </text>
    </comment>
    <comment ref="G39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G40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38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39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H40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E7" authorId="0">
      <text>
        <r>
          <rPr>
            <b/>
            <sz val="12"/>
            <color indexed="8"/>
            <rFont val="Tahoma"/>
            <family val="2"/>
          </rPr>
          <t xml:space="preserve">Адрес, для которого приведён расчет
</t>
        </r>
      </text>
    </comment>
  </commentList>
</comments>
</file>

<file path=xl/comments4.xml><?xml version="1.0" encoding="utf-8"?>
<comments xmlns="http://schemas.openxmlformats.org/spreadsheetml/2006/main">
  <authors>
    <author/>
    <author>Трофимова Анастасия Юрьевна</author>
  </authors>
  <commentList>
    <comment ref="I13" authorId="0">
      <text>
        <r>
          <rPr>
            <b/>
            <sz val="8"/>
            <color indexed="8"/>
            <rFont val="Tahoma"/>
            <family val="2"/>
          </rPr>
          <t>Экономически обоснованный тариф организаций коммунального комплекса, руб. (тариф указывается с НДС)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Тариф для населения с учётом надбавки, НДС и прочих выплат, применяемых при начислении платежа гражданину, руб.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Общая площадь жилых помещений, на которую рассчитывается стоимость соответствующей услуги, кв.м
</t>
        </r>
      </text>
    </comment>
    <comment ref="S13" authorId="0">
      <text>
        <r>
          <rPr>
            <b/>
            <sz val="8"/>
            <color indexed="8"/>
            <rFont val="Tahoma"/>
            <family val="2"/>
          </rPr>
          <t>ВС, ВО, ГВС - куб.м
Отопление - Гкал
ЭЭ - кВтч
СГ - куб.м
СУГ - кг
ТТ - тонн или куб.м
ТКО - куб.м</t>
        </r>
      </text>
    </comment>
    <comment ref="G38" authorId="1">
      <text>
        <r>
          <rPr>
            <b/>
            <sz val="11"/>
            <rFont val="Tahoma"/>
            <family val="2"/>
          </rPr>
          <t>Указать значение</t>
        </r>
      </text>
    </comment>
    <comment ref="H38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G39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39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G40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40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E7" authorId="0">
      <text>
        <r>
          <rPr>
            <b/>
            <sz val="12"/>
            <color indexed="8"/>
            <rFont val="Tahoma"/>
            <family val="2"/>
          </rPr>
          <t xml:space="preserve">Адрес, для которого приведён расчет
</t>
        </r>
      </text>
    </comment>
  </commentList>
</comments>
</file>

<file path=xl/comments5.xml><?xml version="1.0" encoding="utf-8"?>
<comments xmlns="http://schemas.openxmlformats.org/spreadsheetml/2006/main">
  <authors>
    <author/>
    <author>Трофимова Анастасия Юрьевна</author>
  </authors>
  <commentList>
    <comment ref="I13" authorId="0">
      <text>
        <r>
          <rPr>
            <b/>
            <sz val="8"/>
            <color indexed="8"/>
            <rFont val="Tahoma"/>
            <family val="2"/>
          </rPr>
          <t>Экономически обоснованный тариф организаций коммунального комплекса, руб. (тариф указывается с НДС)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Тариф для населения с учётом надбавки, НДС и прочих выплат, применяемых при начислении платежа гражданину, руб.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Общая площадь жилых помещений, на которую рассчитывается стоимость соответствующей услуги, кв.м
</t>
        </r>
      </text>
    </comment>
    <comment ref="S13" authorId="0">
      <text>
        <r>
          <rPr>
            <b/>
            <sz val="8"/>
            <color indexed="8"/>
            <rFont val="Tahoma"/>
            <family val="2"/>
          </rPr>
          <t>ВС, ВО, ГВС - куб.м
Отопление - Гкал
ЭЭ - кВтч
СГ - куб.м
СУГ - кг
ТТ - тонн или куб.м
ТКО - куб.м</t>
        </r>
      </text>
    </comment>
    <comment ref="G38" authorId="1">
      <text>
        <r>
          <rPr>
            <b/>
            <sz val="11"/>
            <rFont val="Tahoma"/>
            <family val="2"/>
          </rPr>
          <t>Указать значение</t>
        </r>
      </text>
    </comment>
    <comment ref="H38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G39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39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G40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40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E7" authorId="0">
      <text>
        <r>
          <rPr>
            <b/>
            <sz val="12"/>
            <color indexed="8"/>
            <rFont val="Tahoma"/>
            <family val="2"/>
          </rPr>
          <t xml:space="preserve">Адрес, для которого приведён расчет
</t>
        </r>
      </text>
    </comment>
  </commentList>
</comments>
</file>

<file path=xl/comments6.xml><?xml version="1.0" encoding="utf-8"?>
<comments xmlns="http://schemas.openxmlformats.org/spreadsheetml/2006/main">
  <authors>
    <author/>
    <author>Трофимова Анастасия Юрьевна</author>
  </authors>
  <commentList>
    <comment ref="I13" authorId="0">
      <text>
        <r>
          <rPr>
            <b/>
            <sz val="8"/>
            <color indexed="8"/>
            <rFont val="Tahoma"/>
            <family val="2"/>
          </rPr>
          <t>Экономически обоснованный тариф организаций коммунального комплекса, руб. (тариф указывается с НДС)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Тариф для населения с учётом надбавки, НДС и прочих выплат, применяемых при начислении платежа гражданину, руб.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Общая площадь жилых помещений, на которую рассчитывается стоимость соответствующей услуги, кв.м
</t>
        </r>
      </text>
    </comment>
    <comment ref="S13" authorId="0">
      <text>
        <r>
          <rPr>
            <b/>
            <sz val="8"/>
            <color indexed="8"/>
            <rFont val="Tahoma"/>
            <family val="2"/>
          </rPr>
          <t>ВС, ВО, ГВС - куб.м
Отопление - Гкал
ЭЭ - кВтч
СГ - куб.м
СУГ - кг
ТТ - тонн или куб.м
ТКО - куб.м</t>
        </r>
      </text>
    </comment>
    <comment ref="G38" authorId="1">
      <text>
        <r>
          <rPr>
            <b/>
            <sz val="11"/>
            <rFont val="Tahoma"/>
            <family val="2"/>
          </rPr>
          <t>Указать значение</t>
        </r>
      </text>
    </comment>
    <comment ref="H38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G39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39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G40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40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E7" authorId="0">
      <text>
        <r>
          <rPr>
            <b/>
            <sz val="12"/>
            <color indexed="8"/>
            <rFont val="Tahoma"/>
            <family val="2"/>
          </rPr>
          <t xml:space="preserve">Адрес, для которого приведён расчет
</t>
        </r>
      </text>
    </comment>
  </commentList>
</comments>
</file>

<file path=xl/comments7.xml><?xml version="1.0" encoding="utf-8"?>
<comments xmlns="http://schemas.openxmlformats.org/spreadsheetml/2006/main">
  <authors>
    <author/>
    <author>Трофимова Анастасия Юрьевна</author>
  </authors>
  <commentList>
    <comment ref="I13" authorId="0">
      <text>
        <r>
          <rPr>
            <b/>
            <sz val="8"/>
            <color indexed="8"/>
            <rFont val="Tahoma"/>
            <family val="2"/>
          </rPr>
          <t>Экономически обоснованный тариф организаций коммунального комплекса, руб. (тариф указывается с НДС)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Тариф для населения с учётом надбавки, НДС и прочих выплат, применяемых при начислении платежа гражданину, руб.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Общая площадь жилых помещений, на которую рассчитывается стоимость соответствующей услуги, кв.м
</t>
        </r>
      </text>
    </comment>
    <comment ref="S13" authorId="0">
      <text>
        <r>
          <rPr>
            <b/>
            <sz val="8"/>
            <color indexed="8"/>
            <rFont val="Tahoma"/>
            <family val="2"/>
          </rPr>
          <t>ВС, ВО, ГВС - куб.м
Отопление - Гкал
ЭЭ - кВтч
СГ - куб.м
СУГ - кг
ТТ - тонн или куб.м
ТКО - куб.м</t>
        </r>
      </text>
    </comment>
    <comment ref="G38" authorId="1">
      <text>
        <r>
          <rPr>
            <b/>
            <sz val="11"/>
            <rFont val="Tahoma"/>
            <family val="2"/>
          </rPr>
          <t>Указать значение</t>
        </r>
      </text>
    </comment>
    <comment ref="H38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G39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39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G40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40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E7" authorId="0">
      <text>
        <r>
          <rPr>
            <b/>
            <sz val="12"/>
            <color indexed="8"/>
            <rFont val="Tahoma"/>
            <family val="2"/>
          </rPr>
          <t xml:space="preserve">Адрес, для которого приведён расчет
</t>
        </r>
      </text>
    </comment>
  </commentList>
</comments>
</file>

<file path=xl/comments8.xml><?xml version="1.0" encoding="utf-8"?>
<comments xmlns="http://schemas.openxmlformats.org/spreadsheetml/2006/main">
  <authors>
    <author/>
    <author>Трофимова Анастасия Юрьевна</author>
  </authors>
  <commentList>
    <comment ref="I13" authorId="0">
      <text>
        <r>
          <rPr>
            <b/>
            <sz val="8"/>
            <color indexed="8"/>
            <rFont val="Tahoma"/>
            <family val="2"/>
          </rPr>
          <t>Экономически обоснованный тариф организаций коммунального комплекса, руб. (тариф указывается с НДС)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Тариф для населения с учётом надбавки, НДС и прочих выплат, применяемых при начислении платежа гражданину, руб.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Общая площадь жилых помещений, на которую рассчитывается стоимость соответствующей услуги, кв.м
</t>
        </r>
      </text>
    </comment>
    <comment ref="S13" authorId="0">
      <text>
        <r>
          <rPr>
            <b/>
            <sz val="8"/>
            <color indexed="8"/>
            <rFont val="Tahoma"/>
            <family val="2"/>
          </rPr>
          <t>ВС, ВО, ГВС - куб.м
Отопление - Гкал
ЭЭ - кВтч
СГ - куб.м
СУГ - кг
ТТ - тонн или куб.м
ТКО - куб.м</t>
        </r>
      </text>
    </comment>
    <comment ref="G38" authorId="1">
      <text>
        <r>
          <rPr>
            <b/>
            <sz val="11"/>
            <rFont val="Tahoma"/>
            <family val="2"/>
          </rPr>
          <t>Указать значение</t>
        </r>
      </text>
    </comment>
    <comment ref="H38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G39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39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G40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40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E7" authorId="0">
      <text>
        <r>
          <rPr>
            <b/>
            <sz val="12"/>
            <color indexed="8"/>
            <rFont val="Tahoma"/>
            <family val="2"/>
          </rPr>
          <t xml:space="preserve">Адрес, для которого приведён расчет
</t>
        </r>
      </text>
    </comment>
  </commentList>
</comments>
</file>

<file path=xl/comments9.xml><?xml version="1.0" encoding="utf-8"?>
<comments xmlns="http://schemas.openxmlformats.org/spreadsheetml/2006/main">
  <authors>
    <author/>
    <author>Трофимова Анастасия Юрьевна</author>
  </authors>
  <commentList>
    <comment ref="I13" authorId="0">
      <text>
        <r>
          <rPr>
            <b/>
            <sz val="8"/>
            <color indexed="8"/>
            <rFont val="Tahoma"/>
            <family val="2"/>
          </rPr>
          <t>Экономически обоснованный тариф организаций коммунального комплекса, руб. (тариф указывается с НДС)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Тариф для населения с учётом надбавки, НДС и прочих выплат, применяемых при начислении платежа гражданину, руб.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Общая площадь жилых помещений, на которую рассчитывается стоимость соответствующей услуги, кв.м
</t>
        </r>
      </text>
    </comment>
    <comment ref="S13" authorId="0">
      <text>
        <r>
          <rPr>
            <b/>
            <sz val="8"/>
            <color indexed="8"/>
            <rFont val="Tahoma"/>
            <family val="2"/>
          </rPr>
          <t>ВС, ВО, ГВС - куб.м
Отопление - Гкал
ЭЭ - кВтч
СГ - куб.м
СУГ - кг
ТТ - тонн или куб.м
ТКО - куб.м</t>
        </r>
      </text>
    </comment>
    <comment ref="G38" authorId="1">
      <text>
        <r>
          <rPr>
            <b/>
            <sz val="11"/>
            <rFont val="Tahoma"/>
            <family val="2"/>
          </rPr>
          <t>Указать значение</t>
        </r>
      </text>
    </comment>
    <comment ref="H38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G39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39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G40" authorId="1">
      <text>
        <r>
          <rPr>
            <b/>
            <sz val="9"/>
            <rFont val="Tahoma"/>
            <family val="2"/>
          </rPr>
          <t>Указать значение</t>
        </r>
        <r>
          <rPr>
            <sz val="9"/>
            <rFont val="Tahoma"/>
            <family val="2"/>
          </rPr>
          <t xml:space="preserve">
</t>
        </r>
      </text>
    </comment>
    <comment ref="H40" authorId="1">
      <text>
        <r>
          <rPr>
            <b/>
            <sz val="9"/>
            <rFont val="Tahoma"/>
            <family val="2"/>
          </rPr>
          <t>Указать значение</t>
        </r>
      </text>
    </comment>
    <comment ref="E7" authorId="0">
      <text>
        <r>
          <rPr>
            <b/>
            <sz val="12"/>
            <color indexed="8"/>
            <rFont val="Tahoma"/>
            <family val="2"/>
          </rPr>
          <t xml:space="preserve">Адрес, для которого приведён расчет
</t>
        </r>
      </text>
    </comment>
  </commentList>
</comments>
</file>

<file path=xl/sharedStrings.xml><?xml version="1.0" encoding="utf-8"?>
<sst xmlns="http://schemas.openxmlformats.org/spreadsheetml/2006/main" count="1444" uniqueCount="100">
  <si>
    <t xml:space="preserve">Численность населения, изменение размера платы за коммунальные услуги в отношении которого равно предельному индексу, чел.
</t>
  </si>
  <si>
    <t>Тип дома (Многоквартирный- МКД или частный-ЧД)</t>
  </si>
  <si>
    <t xml:space="preserve">Доля населения, изменение размера платы за коммунальные услуги в отношении которого равно предельному индексу, в общей численности населения муниципального образования, %
</t>
  </si>
  <si>
    <t>Вид благоустройства дома:</t>
  </si>
  <si>
    <t>№</t>
  </si>
  <si>
    <t>Коммунальная услуга</t>
  </si>
  <si>
    <t>Наименование ресурсоснабжающей организации</t>
  </si>
  <si>
    <t>Категория населения (городское, сельское)</t>
  </si>
  <si>
    <t>Тип плит (газовая/ электр.)</t>
  </si>
  <si>
    <t>Наличие / отсутствие приборов учёта</t>
  </si>
  <si>
    <t>ЭОТ (с учетом НДС), руб.</t>
  </si>
  <si>
    <t>Тариф для населения (с учетом НДС), руб.</t>
  </si>
  <si>
    <t>Общая площадь жилых помещений, кв.м</t>
  </si>
  <si>
    <t>Число проживающих, чел.</t>
  </si>
  <si>
    <t xml:space="preserve">Объём отпуска продукции (услуг) в месяц </t>
  </si>
  <si>
    <t>Ежемесячная стоимость коммунальных услуг, руб.</t>
  </si>
  <si>
    <t>Меры дополнительной социальной поддержки граждан, направленных на соблюдение устанавливаемых предельных индексов за КУ,  руб.</t>
  </si>
  <si>
    <t>Макс. изм. платы за КУ, %</t>
  </si>
  <si>
    <t>Макс. изм. платы, всего, с учётом мер дополнительной социальной поддержки граждан, направленных на соблюдение устанавливаемых предельных индексов, %</t>
  </si>
  <si>
    <t>(только для КУ Электроснабжение)</t>
  </si>
  <si>
    <t>1</t>
  </si>
  <si>
    <t>Холодное водоснабжение</t>
  </si>
  <si>
    <t>при отсутствии прибора учета</t>
  </si>
  <si>
    <t>при наличии прибора учета</t>
  </si>
  <si>
    <t>2</t>
  </si>
  <si>
    <t>3</t>
  </si>
  <si>
    <t>Водоотведение</t>
  </si>
  <si>
    <t>4</t>
  </si>
  <si>
    <t>Отопление</t>
  </si>
  <si>
    <t>5</t>
  </si>
  <si>
    <t>Электроснабжение</t>
  </si>
  <si>
    <t>6</t>
  </si>
  <si>
    <t>Газоснабжение (сетевой газ)</t>
  </si>
  <si>
    <t>7</t>
  </si>
  <si>
    <t>Газоснабжение (сжиженный газ)</t>
  </si>
  <si>
    <t>8</t>
  </si>
  <si>
    <t>Поставки твердого топлива при наличии печного отопления</t>
  </si>
  <si>
    <t>Коммунальные услуги, ИТОГО</t>
  </si>
  <si>
    <t>Исполнитель (ФИО, телефон):___________________________</t>
  </si>
  <si>
    <t>(наименование)</t>
  </si>
  <si>
    <t>Ед. измерения</t>
  </si>
  <si>
    <t>кВтч</t>
  </si>
  <si>
    <t>м3</t>
  </si>
  <si>
    <t>Гкал</t>
  </si>
  <si>
    <t>подогрев воды (газовый водонагреватель)</t>
  </si>
  <si>
    <t>отопление (отопительная установка)</t>
  </si>
  <si>
    <t xml:space="preserve">м3 </t>
  </si>
  <si>
    <t>Адрес (населенный пункт, улица, дом, квартира)</t>
  </si>
  <si>
    <t xml:space="preserve">Численность населения муниципального образования, чел.
</t>
  </si>
  <si>
    <t xml:space="preserve">по потребителям-гражданам, проживающим в  жилищном фонде с наиболее невыгодным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точки зрения  прироста совокупного платежа за коммунальные услуги) набором коммунальных услуг (степенью благоустройства) </t>
  </si>
  <si>
    <t>пищеприготовление (газовая плита, в т.ч. при отсутствии централизованного горячего водоснабжения)</t>
  </si>
  <si>
    <t>Указать значение:</t>
  </si>
  <si>
    <t>Компонент на тепловую энергию (руб./Гкал)</t>
  </si>
  <si>
    <t>Компонент на холодную воду или теплоноситель (руб./куб.м)</t>
  </si>
  <si>
    <t>Период</t>
  </si>
  <si>
    <r>
      <t xml:space="preserve">Норматив потребления коммунальной услуги в жилом помещении                       </t>
    </r>
    <r>
      <rPr>
        <b/>
        <sz val="10"/>
        <rFont val="Tahoma"/>
        <family val="2"/>
      </rPr>
      <t>(в расчете на 1/12)</t>
    </r>
  </si>
  <si>
    <t>Горячее водоснабжение *</t>
  </si>
  <si>
    <t>* Дополнительные признаки по горячему водоснабжению                                                                                     (при расчете предельного индекса)</t>
  </si>
  <si>
    <t>Показатель расхода тепловой энергии на подогрев холодной воды (Гкал/куб.м)</t>
  </si>
  <si>
    <t xml:space="preserve">Приложение 3  </t>
  </si>
  <si>
    <t>на период с 01 июля по 31 декабря 2020 года</t>
  </si>
  <si>
    <t>кг</t>
  </si>
  <si>
    <t>Обращение с твердыми коммунальными отходами</t>
  </si>
  <si>
    <t xml:space="preserve"> Декабрь 2019</t>
  </si>
  <si>
    <t xml:space="preserve"> Июль 2020</t>
  </si>
  <si>
    <t>Июль 2020/ Декабрь 2019</t>
  </si>
  <si>
    <t>Декабрь 2019</t>
  </si>
  <si>
    <t>Июль 2020</t>
  </si>
  <si>
    <t>9</t>
  </si>
  <si>
    <t>Предельный (максимальный) индекс изменения размера вносимой гражданами платы за коммунальные услуги по муниципальному образованию: Пенкинское</t>
  </si>
  <si>
    <t>с.Гатиха, ул. Шоссейная, д. 3</t>
  </si>
  <si>
    <t>МКД</t>
  </si>
  <si>
    <t>Многоквартирные и жилые дома с централизованным холодным водоснабжением, водонагревателями, водоотведением оборудованные унитазами, раковинами, мойками, душем</t>
  </si>
  <si>
    <t>с.Гатиха, ул. Садовая, д. 10</t>
  </si>
  <si>
    <t>ЧД</t>
  </si>
  <si>
    <t>Многоквартирные и жилые дома с централизованным холодным водоснабжением,без централизованного водоотведения оборудованные унитазами, раковинами, мойками, душем</t>
  </si>
  <si>
    <t>д. Пенкино, ул. Зеленая, д. 2</t>
  </si>
  <si>
    <t>д. Пенкино,ул. Набережная, д. 5</t>
  </si>
  <si>
    <t>Многоквартирные и жилые дома с централизованным холодным водоснабжением, водонагревателями, водоотведением, оборудованные унитазами, раковинами, мойками, душами</t>
  </si>
  <si>
    <t>д. Пенкино,ул. Набережная, д. 7</t>
  </si>
  <si>
    <t>Многоквартирные и жилые дома с уличными водоразборными колонками</t>
  </si>
  <si>
    <t>д. Пенкино,ул. Набережная, д. 20</t>
  </si>
  <si>
    <t>Многоквартирные и жилые дома с централизованным холодным водоснабжением,водонагревателями, водоотведением, оборудованные унитазами, раковинами, мойками, ваннами без душа.</t>
  </si>
  <si>
    <t>д. Пенкино,ул. Набережная , д. 15</t>
  </si>
  <si>
    <t>Многоквартирные и жилые дома с централизованным холодным водоснабжением , водонагревателями, водоотведением, оборудованные унитазами, раковинами, смойками, ваннами без душа.</t>
  </si>
  <si>
    <t>д. Воскресенское</t>
  </si>
  <si>
    <t>Многоквартирные и жилые дома с централизованным холодным водоснабжением и водоотведением, оборудованные раковинами, мойками.</t>
  </si>
  <si>
    <t>д. Пенкино, ул. Зеленая, д. 18</t>
  </si>
  <si>
    <t>МУП "Владимирводоканал"</t>
  </si>
  <si>
    <t>ООО "Владимиртеплогаз"</t>
  </si>
  <si>
    <t>ООО "Энергосбыт Волга"</t>
  </si>
  <si>
    <t>МУП Камешковского района "Инженерные Технологии"</t>
  </si>
  <si>
    <t>ООО "Газпром межрегионгаз Владимир"</t>
  </si>
  <si>
    <t>ООО "ЮТА-АвтоГаз"</t>
  </si>
  <si>
    <t>Не определен</t>
  </si>
  <si>
    <t>Глава администрации камешковского района                                                                                                                      А.З. Курганский</t>
  </si>
  <si>
    <t>М.В. Горелова</t>
  </si>
  <si>
    <t>8-49-248-2-24-52</t>
  </si>
  <si>
    <t>д. Пенкино,ул. Набережная, д. 6</t>
  </si>
  <si>
    <t>Глава муниципального образования Пенкинское                         В.А.Мысин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</si>
</sst>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_-* #,##0.00[$€-1]_-;\-* #,##0.00[$€-1]_-;_-* \-??[$€-1]_-"/>
    <numFmt numFmtId="183" formatCode="\$#,##0_);[Red]&quot;($&quot;#,##0\)"/>
    <numFmt numFmtId="184" formatCode="mm/yy"/>
    <numFmt numFmtId="185" formatCode="0.0"/>
    <numFmt numFmtId="186" formatCode="#,##0.000"/>
    <numFmt numFmtId="187" formatCode="#,##0.000000"/>
    <numFmt numFmtId="188" formatCode="#,##0.0000"/>
    <numFmt numFmtId="189" formatCode="0.000"/>
    <numFmt numFmtId="190" formatCode="0.0000"/>
    <numFmt numFmtId="191" formatCode="#,##0.0000000"/>
    <numFmt numFmtId="192" formatCode="#,##0.00000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1"/>
      <name val="Tahoma"/>
      <family val="2"/>
    </font>
    <font>
      <sz val="11"/>
      <color indexed="62"/>
      <name val="Calibri"/>
      <family val="2"/>
    </font>
    <font>
      <u val="single"/>
      <sz val="9"/>
      <color indexed="18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1"/>
      <name val="Tahoma"/>
      <family val="2"/>
    </font>
    <font>
      <sz val="10"/>
      <name val="Arial Cyr"/>
      <family val="2"/>
    </font>
    <font>
      <b/>
      <sz val="14"/>
      <color indexed="1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Calibri"/>
      <family val="2"/>
    </font>
    <font>
      <sz val="12"/>
      <color indexed="8"/>
      <name val="Tahoma"/>
      <family val="2"/>
    </font>
    <font>
      <sz val="16"/>
      <color indexed="8"/>
      <name val="Calibri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4"/>
      <color indexed="8"/>
      <name val="Tahoma"/>
      <family val="2"/>
    </font>
    <font>
      <b/>
      <sz val="11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Tahoma"/>
      <family val="2"/>
    </font>
    <font>
      <sz val="11"/>
      <color rgb="FFFF0000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9"/>
      <color rgb="FFFF0000"/>
      <name val="Tahoma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" fillId="0" borderId="1" applyNumberFormat="0" applyAlignment="0">
      <protection locked="0"/>
    </xf>
    <xf numFmtId="183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3" fillId="20" borderId="1" applyNumberFormat="0" applyAlignment="0"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8" fillId="21" borderId="2" applyNumberFormat="0">
      <alignment horizontal="center" vertical="center"/>
      <protection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3" applyNumberFormat="0" applyAlignment="0" applyProtection="0"/>
    <xf numFmtId="0" fontId="9" fillId="29" borderId="1" applyNumberFormat="0" applyAlignment="0" applyProtection="0"/>
    <xf numFmtId="0" fontId="56" fillId="30" borderId="4" applyNumberFormat="0" applyAlignment="0" applyProtection="0"/>
    <xf numFmtId="0" fontId="57" fillId="3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Border="0">
      <alignment horizontal="center" vertical="center" wrapText="1"/>
      <protection/>
    </xf>
    <xf numFmtId="4" fontId="14" fillId="31" borderId="0" applyBorder="0">
      <alignment horizontal="right"/>
      <protection/>
    </xf>
    <xf numFmtId="0" fontId="61" fillId="0" borderId="8" applyNumberFormat="0" applyFill="0" applyAlignment="0" applyProtection="0"/>
    <xf numFmtId="0" fontId="62" fillId="32" borderId="9" applyNumberFormat="0" applyAlignment="0" applyProtection="0"/>
    <xf numFmtId="0" fontId="63" fillId="0" borderId="0" applyNumberFormat="0" applyFill="0" applyBorder="0" applyAlignment="0" applyProtection="0"/>
    <xf numFmtId="0" fontId="64" fillId="33" borderId="0" applyNumberFormat="0" applyBorder="0" applyAlignment="0" applyProtection="0"/>
    <xf numFmtId="49" fontId="14" fillId="0" borderId="0" applyBorder="0">
      <alignment vertical="top"/>
      <protection/>
    </xf>
    <xf numFmtId="0" fontId="15" fillId="34" borderId="0" applyNumberFormat="0" applyBorder="0" applyAlignment="0">
      <protection/>
    </xf>
    <xf numFmtId="0" fontId="15" fillId="34" borderId="0" applyNumberFormat="0" applyBorder="0" applyAlignment="0">
      <protection/>
    </xf>
    <xf numFmtId="49" fontId="14" fillId="0" borderId="0" applyBorder="0">
      <alignment vertical="top"/>
      <protection/>
    </xf>
    <xf numFmtId="0" fontId="16" fillId="0" borderId="0">
      <alignment/>
      <protection/>
    </xf>
    <xf numFmtId="49" fontId="14" fillId="34" borderId="0" applyBorder="0">
      <alignment vertical="top"/>
      <protection/>
    </xf>
    <xf numFmtId="49" fontId="14" fillId="0" borderId="0" applyBorder="0">
      <alignment vertical="top"/>
      <protection/>
    </xf>
    <xf numFmtId="0" fontId="0" fillId="0" borderId="0">
      <alignment/>
      <protection/>
    </xf>
    <xf numFmtId="0" fontId="65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Alignment="0" applyProtection="0"/>
    <xf numFmtId="9" fontId="1" fillId="0" borderId="0" applyFill="0" applyBorder="0" applyAlignment="0" applyProtection="0"/>
    <xf numFmtId="0" fontId="67" fillId="0" borderId="12" applyNumberFormat="0" applyFill="0" applyAlignment="0" applyProtection="0"/>
    <xf numFmtId="0" fontId="6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4" fontId="14" fillId="38" borderId="0" applyBorder="0">
      <alignment horizontal="right"/>
      <protection/>
    </xf>
    <xf numFmtId="0" fontId="69" fillId="39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19" fillId="0" borderId="0" xfId="92" applyFont="1" applyFill="1" applyBorder="1" applyAlignment="1" applyProtection="1">
      <alignment horizontal="center" vertical="center" wrapText="1"/>
      <protection/>
    </xf>
    <xf numFmtId="0" fontId="14" fillId="0" borderId="0" xfId="92" applyNumberFormat="1" applyFont="1" applyFill="1" applyBorder="1" applyAlignment="1" applyProtection="1">
      <alignment vertical="center" wrapText="1"/>
      <protection/>
    </xf>
    <xf numFmtId="49" fontId="14" fillId="0" borderId="13" xfId="92" applyNumberFormat="1" applyFont="1" applyFill="1" applyBorder="1" applyAlignment="1" applyProtection="1">
      <alignment horizontal="center" vertical="center" wrapText="1"/>
      <protection/>
    </xf>
    <xf numFmtId="0" fontId="14" fillId="0" borderId="13" xfId="92" applyNumberFormat="1" applyFont="1" applyFill="1" applyBorder="1" applyAlignment="1" applyProtection="1">
      <alignment horizontal="center" vertical="center" wrapText="1"/>
      <protection/>
    </xf>
    <xf numFmtId="0" fontId="14" fillId="0" borderId="13" xfId="80" applyFont="1" applyFill="1" applyBorder="1" applyAlignment="1" applyProtection="1">
      <alignment horizontal="center" vertical="center" wrapText="1"/>
      <protection/>
    </xf>
    <xf numFmtId="2" fontId="14" fillId="0" borderId="13" xfId="92" applyNumberFormat="1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Alignment="1">
      <alignment/>
    </xf>
    <xf numFmtId="0" fontId="0" fillId="0" borderId="0" xfId="0" applyFill="1" applyAlignment="1">
      <alignment/>
    </xf>
    <xf numFmtId="4" fontId="14" fillId="0" borderId="13" xfId="92" applyNumberFormat="1" applyFont="1" applyFill="1" applyBorder="1" applyAlignment="1" applyProtection="1">
      <alignment horizontal="center" vertical="center" wrapText="1"/>
      <protection/>
    </xf>
    <xf numFmtId="186" fontId="14" fillId="0" borderId="13" xfId="92" applyNumberFormat="1" applyFont="1" applyFill="1" applyBorder="1" applyAlignment="1" applyProtection="1">
      <alignment horizontal="center" vertical="center" wrapText="1"/>
      <protection/>
    </xf>
    <xf numFmtId="187" fontId="14" fillId="0" borderId="13" xfId="92" applyNumberFormat="1" applyFont="1" applyFill="1" applyBorder="1" applyAlignment="1" applyProtection="1">
      <alignment horizontal="center" vertical="center" wrapText="1"/>
      <protection/>
    </xf>
    <xf numFmtId="188" fontId="14" fillId="0" borderId="13" xfId="92" applyNumberFormat="1" applyFont="1" applyFill="1" applyBorder="1" applyAlignment="1" applyProtection="1">
      <alignment horizontal="center" vertical="center" wrapText="1"/>
      <protection/>
    </xf>
    <xf numFmtId="0" fontId="14" fillId="0" borderId="13" xfId="70" applyNumberFormat="1" applyFont="1" applyFill="1" applyBorder="1" applyAlignment="1" applyProtection="1">
      <alignment horizontal="center" vertical="center"/>
      <protection/>
    </xf>
    <xf numFmtId="4" fontId="14" fillId="0" borderId="13" xfId="80" applyNumberFormat="1" applyFont="1" applyFill="1" applyBorder="1" applyAlignment="1" applyProtection="1">
      <alignment horizontal="center" vertical="center" wrapText="1"/>
      <protection/>
    </xf>
    <xf numFmtId="186" fontId="14" fillId="0" borderId="13" xfId="80" applyNumberFormat="1" applyFont="1" applyFill="1" applyBorder="1" applyAlignment="1" applyProtection="1">
      <alignment horizontal="center" vertical="center" wrapText="1"/>
      <protection/>
    </xf>
    <xf numFmtId="2" fontId="14" fillId="0" borderId="13" xfId="80" applyNumberFormat="1" applyFont="1" applyFill="1" applyBorder="1" applyAlignment="1" applyProtection="1">
      <alignment horizontal="center" vertical="center" wrapText="1"/>
      <protection/>
    </xf>
    <xf numFmtId="3" fontId="14" fillId="0" borderId="13" xfId="80" applyNumberFormat="1" applyFont="1" applyFill="1" applyBorder="1" applyAlignment="1" applyProtection="1">
      <alignment horizontal="center" vertical="center" wrapText="1"/>
      <protection/>
    </xf>
    <xf numFmtId="0" fontId="14" fillId="0" borderId="13" xfId="93" applyNumberFormat="1" applyFont="1" applyFill="1" applyBorder="1" applyAlignment="1" applyProtection="1">
      <alignment horizontal="center" vertical="center" wrapText="1"/>
      <protection/>
    </xf>
    <xf numFmtId="0" fontId="20" fillId="40" borderId="13" xfId="80" applyFont="1" applyFill="1" applyBorder="1" applyAlignment="1" applyProtection="1">
      <alignment vertical="center"/>
      <protection/>
    </xf>
    <xf numFmtId="0" fontId="14" fillId="40" borderId="13" xfId="80" applyNumberFormat="1" applyFont="1" applyFill="1" applyBorder="1" applyAlignment="1" applyProtection="1">
      <alignment horizontal="left" vertical="center" wrapText="1"/>
      <protection/>
    </xf>
    <xf numFmtId="186" fontId="14" fillId="40" borderId="13" xfId="80" applyNumberFormat="1" applyFont="1" applyFill="1" applyBorder="1" applyAlignment="1" applyProtection="1">
      <alignment horizontal="center" vertical="center" wrapText="1"/>
      <protection/>
    </xf>
    <xf numFmtId="4" fontId="14" fillId="40" borderId="13" xfId="92" applyNumberFormat="1" applyFont="1" applyFill="1" applyBorder="1" applyAlignment="1" applyProtection="1">
      <alignment horizontal="center" vertical="center" wrapText="1"/>
      <protection/>
    </xf>
    <xf numFmtId="4" fontId="14" fillId="40" borderId="13" xfId="92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70" fillId="0" borderId="0" xfId="0" applyFont="1" applyAlignment="1">
      <alignment/>
    </xf>
    <xf numFmtId="0" fontId="17" fillId="41" borderId="0" xfId="92" applyNumberFormat="1" applyFont="1" applyFill="1" applyBorder="1" applyAlignment="1" applyProtection="1">
      <alignment horizontal="center" vertical="top" wrapText="1"/>
      <protection/>
    </xf>
    <xf numFmtId="0" fontId="14" fillId="0" borderId="14" xfId="92" applyNumberFormat="1" applyFont="1" applyFill="1" applyBorder="1" applyAlignment="1" applyProtection="1">
      <alignment horizontal="center" vertical="center" wrapText="1"/>
      <protection/>
    </xf>
    <xf numFmtId="0" fontId="14" fillId="0" borderId="15" xfId="80" applyNumberFormat="1" applyFont="1" applyFill="1" applyBorder="1" applyAlignment="1" applyProtection="1">
      <alignment horizontal="center" vertical="center" wrapText="1"/>
      <protection/>
    </xf>
    <xf numFmtId="0" fontId="14" fillId="42" borderId="13" xfId="92" applyNumberFormat="1" applyFont="1" applyFill="1" applyBorder="1" applyAlignment="1" applyProtection="1">
      <alignment horizontal="center" vertical="center" wrapText="1"/>
      <protection/>
    </xf>
    <xf numFmtId="0" fontId="26" fillId="41" borderId="0" xfId="92" applyNumberFormat="1" applyFont="1" applyFill="1" applyBorder="1" applyAlignment="1" applyProtection="1">
      <alignment horizontal="center" vertical="top" wrapText="1"/>
      <protection/>
    </xf>
    <xf numFmtId="49" fontId="14" fillId="43" borderId="0" xfId="92" applyFont="1" applyFill="1" applyBorder="1" applyAlignment="1" applyProtection="1">
      <alignment horizontal="left" vertical="top" wrapText="1"/>
      <protection/>
    </xf>
    <xf numFmtId="0" fontId="14" fillId="0" borderId="16" xfId="92" applyNumberFormat="1" applyFont="1" applyFill="1" applyBorder="1" applyAlignment="1" applyProtection="1">
      <alignment horizontal="center" vertical="center" wrapText="1"/>
      <protection/>
    </xf>
    <xf numFmtId="0" fontId="14" fillId="0" borderId="17" xfId="92" applyNumberFormat="1" applyFont="1" applyFill="1" applyBorder="1" applyAlignment="1" applyProtection="1">
      <alignment horizontal="center" vertical="center" wrapText="1"/>
      <protection/>
    </xf>
    <xf numFmtId="2" fontId="71" fillId="44" borderId="16" xfId="0" applyNumberFormat="1" applyFont="1" applyFill="1" applyBorder="1" applyAlignment="1" applyProtection="1">
      <alignment horizontal="center" vertical="center" wrapText="1"/>
      <protection/>
    </xf>
    <xf numFmtId="0" fontId="27" fillId="44" borderId="16" xfId="0" applyNumberFormat="1" applyFont="1" applyFill="1" applyBorder="1" applyAlignment="1" applyProtection="1">
      <alignment horizontal="center" vertical="center" wrapText="1"/>
      <protection/>
    </xf>
    <xf numFmtId="1" fontId="71" fillId="44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92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/>
    </xf>
    <xf numFmtId="49" fontId="72" fillId="0" borderId="16" xfId="0" applyNumberFormat="1" applyFont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2" fontId="22" fillId="0" borderId="16" xfId="0" applyNumberFormat="1" applyFont="1" applyBorder="1" applyAlignment="1">
      <alignment/>
    </xf>
    <xf numFmtId="184" fontId="32" fillId="0" borderId="18" xfId="92" applyNumberFormat="1" applyFont="1" applyFill="1" applyBorder="1" applyAlignment="1" applyProtection="1">
      <alignment horizontal="center" vertical="center" wrapText="1"/>
      <protection/>
    </xf>
    <xf numFmtId="2" fontId="73" fillId="44" borderId="16" xfId="0" applyNumberFormat="1" applyFont="1" applyFill="1" applyBorder="1" applyAlignment="1" applyProtection="1">
      <alignment horizontal="center" vertical="center" wrapText="1"/>
      <protection/>
    </xf>
    <xf numFmtId="1" fontId="73" fillId="44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93" applyNumberFormat="1" applyFont="1" applyFill="1" applyBorder="1" applyAlignment="1" applyProtection="1">
      <alignment vertical="center" wrapText="1"/>
      <protection/>
    </xf>
    <xf numFmtId="0" fontId="14" fillId="45" borderId="16" xfId="0" applyFont="1" applyFill="1" applyBorder="1" applyAlignment="1" applyProtection="1">
      <alignment horizontal="center" vertical="center" wrapText="1"/>
      <protection/>
    </xf>
    <xf numFmtId="1" fontId="71" fillId="44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80" applyNumberFormat="1" applyFont="1" applyFill="1" applyBorder="1" applyAlignment="1" applyProtection="1">
      <alignment horizontal="center" vertical="center" wrapText="1"/>
      <protection/>
    </xf>
    <xf numFmtId="2" fontId="71" fillId="44" borderId="0" xfId="0" applyNumberFormat="1" applyFont="1" applyFill="1" applyBorder="1" applyAlignment="1" applyProtection="1">
      <alignment horizontal="center" vertical="center" wrapText="1"/>
      <protection/>
    </xf>
    <xf numFmtId="1" fontId="71" fillId="44" borderId="14" xfId="0" applyNumberFormat="1" applyFont="1" applyFill="1" applyBorder="1" applyAlignment="1" applyProtection="1">
      <alignment horizontal="center" vertical="center" wrapText="1"/>
      <protection/>
    </xf>
    <xf numFmtId="2" fontId="27" fillId="38" borderId="19" xfId="0" applyNumberFormat="1" applyFont="1" applyFill="1" applyBorder="1" applyAlignment="1" applyProtection="1">
      <alignment horizontal="center" vertical="center" wrapText="1"/>
      <protection/>
    </xf>
    <xf numFmtId="1" fontId="27" fillId="38" borderId="19" xfId="0" applyNumberFormat="1" applyFont="1" applyFill="1" applyBorder="1" applyAlignment="1" applyProtection="1">
      <alignment horizontal="center" vertical="center" wrapText="1"/>
      <protection/>
    </xf>
    <xf numFmtId="189" fontId="27" fillId="38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92" applyNumberFormat="1" applyFont="1" applyFill="1" applyBorder="1" applyAlignment="1" applyProtection="1">
      <alignment horizontal="center" vertical="center" wrapText="1"/>
      <protection/>
    </xf>
    <xf numFmtId="2" fontId="24" fillId="38" borderId="19" xfId="0" applyNumberFormat="1" applyFont="1" applyFill="1" applyBorder="1" applyAlignment="1" applyProtection="1">
      <alignment horizontal="center" vertical="center" wrapText="1"/>
      <protection/>
    </xf>
    <xf numFmtId="1" fontId="24" fillId="38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80" applyFont="1" applyFill="1" applyBorder="1" applyAlignment="1" applyProtection="1">
      <alignment horizontal="center" vertical="center" wrapText="1"/>
      <protection/>
    </xf>
    <xf numFmtId="186" fontId="33" fillId="0" borderId="13" xfId="92" applyNumberFormat="1" applyFont="1" applyFill="1" applyBorder="1" applyAlignment="1" applyProtection="1">
      <alignment horizontal="center" vertical="center" wrapText="1"/>
      <protection/>
    </xf>
    <xf numFmtId="187" fontId="33" fillId="0" borderId="13" xfId="92" applyNumberFormat="1" applyFont="1" applyFill="1" applyBorder="1" applyAlignment="1" applyProtection="1">
      <alignment horizontal="center" vertical="center" wrapText="1"/>
      <protection/>
    </xf>
    <xf numFmtId="190" fontId="24" fillId="38" borderId="19" xfId="0" applyNumberFormat="1" applyFont="1" applyFill="1" applyBorder="1" applyAlignment="1" applyProtection="1">
      <alignment horizontal="center" vertical="center" wrapText="1"/>
      <protection/>
    </xf>
    <xf numFmtId="4" fontId="33" fillId="0" borderId="13" xfId="92" applyNumberFormat="1" applyFont="1" applyFill="1" applyBorder="1" applyAlignment="1" applyProtection="1">
      <alignment horizontal="center" vertical="center" wrapText="1"/>
      <protection/>
    </xf>
    <xf numFmtId="188" fontId="33" fillId="0" borderId="13" xfId="92" applyNumberFormat="1" applyFont="1" applyFill="1" applyBorder="1" applyAlignment="1" applyProtection="1">
      <alignment horizontal="center" vertical="center" wrapText="1"/>
      <protection/>
    </xf>
    <xf numFmtId="189" fontId="24" fillId="38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70" applyNumberFormat="1" applyFont="1" applyFill="1" applyBorder="1" applyAlignment="1" applyProtection="1">
      <alignment horizontal="center" vertical="center"/>
      <protection/>
    </xf>
    <xf numFmtId="186" fontId="33" fillId="0" borderId="13" xfId="80" applyNumberFormat="1" applyFont="1" applyFill="1" applyBorder="1" applyAlignment="1" applyProtection="1">
      <alignment horizontal="center" vertical="center" wrapText="1"/>
      <protection/>
    </xf>
    <xf numFmtId="4" fontId="33" fillId="0" borderId="13" xfId="80" applyNumberFormat="1" applyFont="1" applyFill="1" applyBorder="1" applyAlignment="1" applyProtection="1">
      <alignment horizontal="center" vertical="center" wrapText="1"/>
      <protection/>
    </xf>
    <xf numFmtId="3" fontId="33" fillId="0" borderId="13" xfId="80" applyNumberFormat="1" applyFont="1" applyFill="1" applyBorder="1" applyAlignment="1" applyProtection="1">
      <alignment horizontal="center" vertical="center" wrapText="1"/>
      <protection/>
    </xf>
    <xf numFmtId="1" fontId="33" fillId="0" borderId="13" xfId="92" applyNumberFormat="1" applyFont="1" applyFill="1" applyBorder="1" applyAlignment="1" applyProtection="1">
      <alignment horizontal="center" vertical="center" wrapText="1"/>
      <protection/>
    </xf>
    <xf numFmtId="190" fontId="27" fillId="38" borderId="19" xfId="0" applyNumberFormat="1" applyFont="1" applyFill="1" applyBorder="1" applyAlignment="1" applyProtection="1">
      <alignment horizontal="center" vertical="center" wrapText="1"/>
      <protection/>
    </xf>
    <xf numFmtId="186" fontId="14" fillId="46" borderId="13" xfId="80" applyNumberFormat="1" applyFont="1" applyFill="1" applyBorder="1" applyAlignment="1" applyProtection="1">
      <alignment horizontal="center" vertical="center" wrapText="1"/>
      <protection/>
    </xf>
    <xf numFmtId="2" fontId="27" fillId="43" borderId="19" xfId="0" applyNumberFormat="1" applyFont="1" applyFill="1" applyBorder="1" applyAlignment="1" applyProtection="1">
      <alignment horizontal="center" vertical="center" wrapText="1"/>
      <protection/>
    </xf>
    <xf numFmtId="1" fontId="71" fillId="44" borderId="14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92" applyNumberFormat="1" applyFont="1" applyFill="1" applyBorder="1" applyAlignment="1" applyProtection="1">
      <alignment horizontal="center" vertical="center" wrapText="1"/>
      <protection/>
    </xf>
    <xf numFmtId="2" fontId="14" fillId="0" borderId="13" xfId="70" applyNumberFormat="1" applyFont="1" applyFill="1" applyBorder="1" applyAlignment="1" applyProtection="1">
      <alignment horizontal="center" vertical="center"/>
      <protection/>
    </xf>
    <xf numFmtId="2" fontId="74" fillId="44" borderId="16" xfId="0" applyNumberFormat="1" applyFont="1" applyFill="1" applyBorder="1" applyAlignment="1" applyProtection="1">
      <alignment horizontal="center" vertical="center" wrapText="1"/>
      <protection/>
    </xf>
    <xf numFmtId="2" fontId="33" fillId="0" borderId="13" xfId="92" applyNumberFormat="1" applyFont="1" applyFill="1" applyBorder="1" applyAlignment="1" applyProtection="1">
      <alignment horizontal="center" vertical="center" wrapText="1"/>
      <protection/>
    </xf>
    <xf numFmtId="2" fontId="33" fillId="0" borderId="13" xfId="80" applyNumberFormat="1" applyFont="1" applyFill="1" applyBorder="1" applyAlignment="1" applyProtection="1">
      <alignment horizontal="center" vertical="center" wrapText="1"/>
      <protection/>
    </xf>
    <xf numFmtId="2" fontId="74" fillId="47" borderId="16" xfId="0" applyNumberFormat="1" applyFont="1" applyFill="1" applyBorder="1" applyAlignment="1" applyProtection="1">
      <alignment horizontal="center" vertical="center" wrapText="1"/>
      <protection/>
    </xf>
    <xf numFmtId="186" fontId="33" fillId="46" borderId="13" xfId="80" applyNumberFormat="1" applyFont="1" applyFill="1" applyBorder="1" applyAlignment="1" applyProtection="1">
      <alignment horizontal="center" vertical="center" wrapText="1"/>
      <protection/>
    </xf>
    <xf numFmtId="2" fontId="24" fillId="43" borderId="19" xfId="0" applyNumberFormat="1" applyFont="1" applyFill="1" applyBorder="1" applyAlignment="1" applyProtection="1">
      <alignment horizontal="center" vertical="center" wrapText="1"/>
      <protection/>
    </xf>
    <xf numFmtId="1" fontId="74" fillId="44" borderId="16" xfId="0" applyNumberFormat="1" applyFont="1" applyFill="1" applyBorder="1" applyAlignment="1" applyProtection="1">
      <alignment horizontal="center" vertical="center" wrapText="1"/>
      <protection/>
    </xf>
    <xf numFmtId="2" fontId="74" fillId="44" borderId="0" xfId="0" applyNumberFormat="1" applyFont="1" applyFill="1" applyBorder="1" applyAlignment="1" applyProtection="1">
      <alignment horizontal="center" vertical="center" wrapText="1"/>
      <protection/>
    </xf>
    <xf numFmtId="4" fontId="33" fillId="40" borderId="13" xfId="92" applyNumberFormat="1" applyFont="1" applyFill="1" applyBorder="1" applyAlignment="1" applyProtection="1">
      <alignment horizontal="center" vertical="center" wrapText="1"/>
      <protection/>
    </xf>
    <xf numFmtId="4" fontId="33" fillId="40" borderId="13" xfId="92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70" applyNumberFormat="1" applyFont="1" applyFill="1" applyBorder="1" applyAlignment="1" applyProtection="1">
      <alignment horizontal="center" vertical="center" wrapText="1"/>
      <protection/>
    </xf>
    <xf numFmtId="0" fontId="14" fillId="0" borderId="14" xfId="70" applyNumberFormat="1" applyFont="1" applyFill="1" applyBorder="1" applyAlignment="1" applyProtection="1">
      <alignment horizontal="center" vertical="center" wrapText="1"/>
      <protection/>
    </xf>
    <xf numFmtId="0" fontId="30" fillId="48" borderId="16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left"/>
    </xf>
    <xf numFmtId="0" fontId="22" fillId="0" borderId="16" xfId="0" applyFont="1" applyBorder="1" applyAlignment="1">
      <alignment horizontal="left" wrapText="1"/>
    </xf>
    <xf numFmtId="0" fontId="14" fillId="0" borderId="15" xfId="70" applyNumberFormat="1" applyFont="1" applyFill="1" applyBorder="1" applyAlignment="1" applyProtection="1">
      <alignment horizontal="left" vertical="center" wrapText="1"/>
      <protection/>
    </xf>
    <xf numFmtId="0" fontId="14" fillId="0" borderId="14" xfId="7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4" fillId="0" borderId="13" xfId="70" applyNumberFormat="1" applyFont="1" applyFill="1" applyBorder="1" applyAlignment="1" applyProtection="1">
      <alignment horizontal="center" vertical="center"/>
      <protection/>
    </xf>
    <xf numFmtId="49" fontId="14" fillId="0" borderId="15" xfId="92" applyNumberFormat="1" applyFont="1" applyFill="1" applyBorder="1" applyAlignment="1" applyProtection="1">
      <alignment horizontal="center" vertical="center" wrapText="1"/>
      <protection/>
    </xf>
    <xf numFmtId="49" fontId="14" fillId="0" borderId="18" xfId="92" applyNumberFormat="1" applyFont="1" applyFill="1" applyBorder="1" applyAlignment="1" applyProtection="1">
      <alignment horizontal="center" vertical="center" wrapText="1"/>
      <protection/>
    </xf>
    <xf numFmtId="49" fontId="14" fillId="0" borderId="14" xfId="92" applyNumberFormat="1" applyFont="1" applyFill="1" applyBorder="1" applyAlignment="1" applyProtection="1">
      <alignment horizontal="center" vertical="center" wrapText="1"/>
      <protection/>
    </xf>
    <xf numFmtId="0" fontId="3" fillId="0" borderId="15" xfId="80" applyFont="1" applyFill="1" applyBorder="1" applyAlignment="1" applyProtection="1">
      <alignment horizontal="left" vertical="center" wrapText="1"/>
      <protection/>
    </xf>
    <xf numFmtId="0" fontId="3" fillId="0" borderId="18" xfId="80" applyFont="1" applyFill="1" applyBorder="1" applyAlignment="1" applyProtection="1">
      <alignment horizontal="left" vertical="center" wrapText="1"/>
      <protection/>
    </xf>
    <xf numFmtId="0" fontId="3" fillId="0" borderId="14" xfId="80" applyFont="1" applyFill="1" applyBorder="1" applyAlignment="1" applyProtection="1">
      <alignment horizontal="left" vertical="center" wrapText="1"/>
      <protection/>
    </xf>
    <xf numFmtId="0" fontId="14" fillId="0" borderId="15" xfId="80" applyNumberFormat="1" applyFont="1" applyFill="1" applyBorder="1" applyAlignment="1" applyProtection="1">
      <alignment horizontal="center" vertical="center" wrapText="1"/>
      <protection/>
    </xf>
    <xf numFmtId="0" fontId="14" fillId="0" borderId="18" xfId="80" applyNumberFormat="1" applyFont="1" applyFill="1" applyBorder="1" applyAlignment="1" applyProtection="1">
      <alignment horizontal="center" vertical="center" wrapText="1"/>
      <protection/>
    </xf>
    <xf numFmtId="0" fontId="14" fillId="0" borderId="14" xfId="80" applyNumberFormat="1" applyFont="1" applyFill="1" applyBorder="1" applyAlignment="1" applyProtection="1">
      <alignment horizontal="center" vertical="center" wrapText="1"/>
      <protection/>
    </xf>
    <xf numFmtId="0" fontId="14" fillId="0" borderId="13" xfId="80" applyNumberFormat="1" applyFont="1" applyFill="1" applyBorder="1" applyAlignment="1" applyProtection="1">
      <alignment horizontal="center" vertical="center" wrapText="1"/>
      <protection/>
    </xf>
    <xf numFmtId="0" fontId="3" fillId="0" borderId="15" xfId="70" applyNumberFormat="1" applyFont="1" applyFill="1" applyBorder="1" applyAlignment="1" applyProtection="1">
      <alignment horizontal="left" vertical="center" wrapText="1"/>
      <protection/>
    </xf>
    <xf numFmtId="0" fontId="3" fillId="0" borderId="14" xfId="70" applyNumberFormat="1" applyFont="1" applyFill="1" applyBorder="1" applyAlignment="1" applyProtection="1">
      <alignment horizontal="left" vertical="center" wrapText="1"/>
      <protection/>
    </xf>
    <xf numFmtId="0" fontId="14" fillId="0" borderId="13" xfId="80" applyFont="1" applyFill="1" applyBorder="1" applyAlignment="1" applyProtection="1">
      <alignment horizontal="center" vertical="center" wrapText="1"/>
      <protection/>
    </xf>
    <xf numFmtId="0" fontId="14" fillId="0" borderId="15" xfId="80" applyFont="1" applyFill="1" applyBorder="1" applyAlignment="1" applyProtection="1">
      <alignment horizontal="center" vertical="center" wrapText="1"/>
      <protection/>
    </xf>
    <xf numFmtId="0" fontId="14" fillId="0" borderId="14" xfId="80" applyFont="1" applyFill="1" applyBorder="1" applyAlignment="1" applyProtection="1">
      <alignment horizontal="center" vertical="center" wrapText="1"/>
      <protection/>
    </xf>
    <xf numFmtId="49" fontId="14" fillId="0" borderId="13" xfId="92" applyNumberFormat="1" applyFont="1" applyFill="1" applyBorder="1" applyAlignment="1" applyProtection="1">
      <alignment horizontal="center" vertical="center" wrapText="1"/>
      <protection/>
    </xf>
    <xf numFmtId="0" fontId="3" fillId="0" borderId="13" xfId="70" applyNumberFormat="1" applyFont="1" applyFill="1" applyBorder="1" applyAlignment="1" applyProtection="1">
      <alignment horizontal="left" vertical="center"/>
      <protection/>
    </xf>
    <xf numFmtId="0" fontId="14" fillId="0" borderId="13" xfId="70" applyNumberFormat="1" applyFont="1" applyFill="1" applyBorder="1" applyAlignment="1" applyProtection="1">
      <alignment horizontal="center" vertical="center" wrapText="1"/>
      <protection/>
    </xf>
    <xf numFmtId="0" fontId="14" fillId="0" borderId="13" xfId="92" applyNumberFormat="1" applyFont="1" applyFill="1" applyBorder="1" applyAlignment="1" applyProtection="1">
      <alignment horizontal="center" vertical="center" wrapText="1"/>
      <protection/>
    </xf>
    <xf numFmtId="1" fontId="71" fillId="44" borderId="20" xfId="0" applyNumberFormat="1" applyFont="1" applyFill="1" applyBorder="1" applyAlignment="1" applyProtection="1">
      <alignment horizontal="center" vertical="center" wrapText="1"/>
      <protection/>
    </xf>
    <xf numFmtId="1" fontId="71" fillId="44" borderId="18" xfId="0" applyNumberFormat="1" applyFont="1" applyFill="1" applyBorder="1" applyAlignment="1" applyProtection="1">
      <alignment horizontal="center" vertical="center" wrapText="1"/>
      <protection/>
    </xf>
    <xf numFmtId="1" fontId="71" fillId="44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92" applyNumberFormat="1" applyFont="1" applyFill="1" applyBorder="1" applyAlignment="1" applyProtection="1">
      <alignment horizontal="left" vertical="center" wrapText="1"/>
      <protection/>
    </xf>
    <xf numFmtId="0" fontId="14" fillId="0" borderId="15" xfId="92" applyNumberFormat="1" applyFont="1" applyFill="1" applyBorder="1" applyAlignment="1" applyProtection="1">
      <alignment horizontal="center" vertical="center" wrapText="1"/>
      <protection/>
    </xf>
    <xf numFmtId="0" fontId="14" fillId="0" borderId="14" xfId="92" applyNumberFormat="1" applyFont="1" applyFill="1" applyBorder="1" applyAlignment="1" applyProtection="1">
      <alignment horizontal="center" vertical="center" wrapText="1"/>
      <protection/>
    </xf>
    <xf numFmtId="49" fontId="3" fillId="0" borderId="13" xfId="92" applyNumberFormat="1" applyFont="1" applyFill="1" applyBorder="1" applyAlignment="1" applyProtection="1">
      <alignment horizontal="left" vertical="center" wrapText="1"/>
      <protection/>
    </xf>
    <xf numFmtId="0" fontId="3" fillId="0" borderId="16" xfId="80" applyFont="1" applyFill="1" applyBorder="1" applyAlignment="1" applyProtection="1">
      <alignment horizontal="center" vertical="center" wrapText="1"/>
      <protection/>
    </xf>
    <xf numFmtId="0" fontId="3" fillId="0" borderId="16" xfId="92" applyNumberFormat="1" applyFont="1" applyFill="1" applyBorder="1" applyAlignment="1" applyProtection="1">
      <alignment horizontal="center" vertical="center" wrapText="1"/>
      <protection/>
    </xf>
    <xf numFmtId="1" fontId="73" fillId="44" borderId="21" xfId="0" applyNumberFormat="1" applyFont="1" applyFill="1" applyBorder="1" applyAlignment="1" applyProtection="1">
      <alignment horizontal="center" vertical="center" wrapText="1"/>
      <protection/>
    </xf>
    <xf numFmtId="1" fontId="73" fillId="44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92" applyNumberFormat="1" applyFont="1" applyFill="1" applyBorder="1" applyAlignment="1" applyProtection="1">
      <alignment horizontal="center" vertical="center" wrapText="1"/>
      <protection/>
    </xf>
    <xf numFmtId="0" fontId="3" fillId="0" borderId="22" xfId="92" applyNumberFormat="1" applyFont="1" applyFill="1" applyBorder="1" applyAlignment="1" applyProtection="1">
      <alignment horizontal="center" vertical="center" wrapText="1"/>
      <protection/>
    </xf>
    <xf numFmtId="0" fontId="3" fillId="0" borderId="23" xfId="80" applyFont="1" applyFill="1" applyBorder="1" applyAlignment="1" applyProtection="1">
      <alignment horizontal="center" vertical="center" wrapText="1"/>
      <protection/>
    </xf>
    <xf numFmtId="0" fontId="3" fillId="0" borderId="24" xfId="80" applyFont="1" applyFill="1" applyBorder="1" applyAlignment="1" applyProtection="1">
      <alignment horizontal="center" vertical="center" wrapText="1"/>
      <protection/>
    </xf>
    <xf numFmtId="0" fontId="3" fillId="0" borderId="17" xfId="80" applyFont="1" applyFill="1" applyBorder="1" applyAlignment="1" applyProtection="1">
      <alignment horizontal="center" vertical="center" wrapText="1"/>
      <protection/>
    </xf>
    <xf numFmtId="0" fontId="3" fillId="0" borderId="25" xfId="80" applyFont="1" applyFill="1" applyBorder="1" applyAlignment="1" applyProtection="1">
      <alignment horizontal="center" vertical="center" wrapText="1"/>
      <protection/>
    </xf>
    <xf numFmtId="49" fontId="3" fillId="0" borderId="13" xfId="92" applyNumberFormat="1" applyFont="1" applyFill="1" applyBorder="1" applyAlignment="1" applyProtection="1">
      <alignment horizontal="center" vertical="center" wrapText="1"/>
      <protection/>
    </xf>
    <xf numFmtId="0" fontId="3" fillId="0" borderId="13" xfId="92" applyNumberFormat="1" applyFont="1" applyFill="1" applyBorder="1" applyAlignment="1" applyProtection="1">
      <alignment horizontal="center" vertical="center" wrapText="1"/>
      <protection/>
    </xf>
    <xf numFmtId="0" fontId="3" fillId="0" borderId="26" xfId="92" applyNumberFormat="1" applyFont="1" applyFill="1" applyBorder="1" applyAlignment="1" applyProtection="1">
      <alignment horizontal="center" vertical="center" wrapText="1"/>
      <protection/>
    </xf>
    <xf numFmtId="0" fontId="3" fillId="0" borderId="27" xfId="92" applyNumberFormat="1" applyFont="1" applyFill="1" applyBorder="1" applyAlignment="1" applyProtection="1">
      <alignment horizontal="center" vertical="center" wrapText="1"/>
      <protection/>
    </xf>
    <xf numFmtId="2" fontId="14" fillId="45" borderId="21" xfId="0" applyNumberFormat="1" applyFont="1" applyFill="1" applyBorder="1" applyAlignment="1" applyProtection="1">
      <alignment horizontal="center" vertical="center" wrapText="1"/>
      <protection/>
    </xf>
    <xf numFmtId="2" fontId="14" fillId="45" borderId="22" xfId="0" applyNumberFormat="1" applyFont="1" applyFill="1" applyBorder="1" applyAlignment="1" applyProtection="1">
      <alignment horizontal="center" vertical="center" wrapText="1"/>
      <protection/>
    </xf>
    <xf numFmtId="0" fontId="26" fillId="41" borderId="0" xfId="92" applyNumberFormat="1" applyFont="1" applyFill="1" applyBorder="1" applyAlignment="1" applyProtection="1">
      <alignment horizontal="center" vertical="top" wrapText="1"/>
      <protection/>
    </xf>
    <xf numFmtId="0" fontId="14" fillId="41" borderId="16" xfId="92" applyNumberFormat="1" applyFont="1" applyFill="1" applyBorder="1" applyAlignment="1" applyProtection="1">
      <alignment horizontal="center" vertical="top" wrapText="1"/>
      <protection/>
    </xf>
    <xf numFmtId="0" fontId="29" fillId="41" borderId="28" xfId="92" applyNumberFormat="1" applyFont="1" applyFill="1" applyBorder="1" applyAlignment="1" applyProtection="1">
      <alignment horizontal="right" vertical="top" wrapText="1"/>
      <protection/>
    </xf>
    <xf numFmtId="0" fontId="29" fillId="41" borderId="29" xfId="92" applyNumberFormat="1" applyFont="1" applyFill="1" applyBorder="1" applyAlignment="1" applyProtection="1">
      <alignment horizontal="right" vertical="top" wrapText="1"/>
      <protection/>
    </xf>
    <xf numFmtId="2" fontId="27" fillId="49" borderId="16" xfId="0" applyNumberFormat="1" applyFont="1" applyFill="1" applyBorder="1" applyAlignment="1" applyProtection="1">
      <alignment horizontal="center" vertical="center" wrapText="1"/>
      <protection locked="0"/>
    </xf>
    <xf numFmtId="1" fontId="27" fillId="49" borderId="30" xfId="0" applyNumberFormat="1" applyFont="1" applyFill="1" applyBorder="1" applyAlignment="1" applyProtection="1">
      <alignment horizontal="center" vertical="center" wrapText="1"/>
      <protection locked="0"/>
    </xf>
    <xf numFmtId="1" fontId="27" fillId="49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45" borderId="16" xfId="0" applyFont="1" applyFill="1" applyBorder="1" applyAlignment="1" applyProtection="1">
      <alignment horizontal="left" vertical="center" wrapText="1"/>
      <protection/>
    </xf>
    <xf numFmtId="0" fontId="14" fillId="50" borderId="32" xfId="0" applyFont="1" applyFill="1" applyBorder="1" applyAlignment="1" applyProtection="1">
      <alignment horizontal="center" vertical="center" wrapText="1"/>
      <protection/>
    </xf>
    <xf numFmtId="0" fontId="3" fillId="45" borderId="16" xfId="0" applyFont="1" applyFill="1" applyBorder="1" applyAlignment="1" applyProtection="1">
      <alignment horizontal="left" vertical="top" wrapText="1"/>
      <protection/>
    </xf>
    <xf numFmtId="0" fontId="3" fillId="45" borderId="33" xfId="0" applyFont="1" applyFill="1" applyBorder="1" applyAlignment="1" applyProtection="1">
      <alignment horizontal="left" vertical="top" wrapText="1"/>
      <protection/>
    </xf>
    <xf numFmtId="0" fontId="3" fillId="45" borderId="34" xfId="0" applyFont="1" applyFill="1" applyBorder="1" applyAlignment="1" applyProtection="1">
      <alignment horizontal="left" vertical="top" wrapText="1"/>
      <protection/>
    </xf>
    <xf numFmtId="0" fontId="3" fillId="45" borderId="35" xfId="0" applyFont="1" applyFill="1" applyBorder="1" applyAlignment="1" applyProtection="1">
      <alignment horizontal="left" vertical="top" wrapText="1"/>
      <protection/>
    </xf>
    <xf numFmtId="0" fontId="3" fillId="45" borderId="36" xfId="0" applyFont="1" applyFill="1" applyBorder="1" applyAlignment="1" applyProtection="1">
      <alignment horizontal="left" vertical="top" wrapText="1"/>
      <protection/>
    </xf>
    <xf numFmtId="0" fontId="3" fillId="45" borderId="28" xfId="0" applyFont="1" applyFill="1" applyBorder="1" applyAlignment="1" applyProtection="1">
      <alignment horizontal="left" vertical="top" wrapText="1"/>
      <protection/>
    </xf>
    <xf numFmtId="0" fontId="3" fillId="45" borderId="29" xfId="0" applyFont="1" applyFill="1" applyBorder="1" applyAlignment="1" applyProtection="1">
      <alignment horizontal="left" vertical="top" wrapText="1"/>
      <protection/>
    </xf>
    <xf numFmtId="0" fontId="25" fillId="0" borderId="0" xfId="0" applyFont="1" applyAlignment="1">
      <alignment horizontal="right"/>
    </xf>
    <xf numFmtId="0" fontId="28" fillId="0" borderId="0" xfId="92" applyNumberFormat="1" applyFont="1" applyFill="1" applyBorder="1" applyAlignment="1" applyProtection="1">
      <alignment horizontal="center" vertical="center" wrapText="1"/>
      <protection/>
    </xf>
    <xf numFmtId="0" fontId="75" fillId="0" borderId="0" xfId="92" applyNumberFormat="1" applyFont="1" applyFill="1" applyBorder="1" applyAlignment="1" applyProtection="1">
      <alignment horizontal="center" vertical="center" wrapText="1"/>
      <protection/>
    </xf>
    <xf numFmtId="0" fontId="28" fillId="41" borderId="0" xfId="92" applyNumberFormat="1" applyFont="1" applyFill="1" applyBorder="1" applyAlignment="1" applyProtection="1">
      <alignment horizontal="center" vertical="top" wrapText="1"/>
      <protection/>
    </xf>
    <xf numFmtId="0" fontId="14" fillId="50" borderId="19" xfId="0" applyFont="1" applyFill="1" applyBorder="1" applyAlignment="1" applyProtection="1">
      <alignment horizontal="center" vertical="center" wrapText="1"/>
      <protection/>
    </xf>
    <xf numFmtId="0" fontId="33" fillId="50" borderId="32" xfId="0" applyFont="1" applyFill="1" applyBorder="1" applyAlignment="1" applyProtection="1">
      <alignment horizontal="center" vertical="center" wrapText="1"/>
      <protection/>
    </xf>
    <xf numFmtId="0" fontId="33" fillId="50" borderId="19" xfId="0" applyFont="1" applyFill="1" applyBorder="1" applyAlignment="1" applyProtection="1">
      <alignment horizontal="center" vertical="center" wrapText="1"/>
      <protection/>
    </xf>
    <xf numFmtId="0" fontId="33" fillId="50" borderId="37" xfId="0" applyFont="1" applyFill="1" applyBorder="1" applyAlignment="1" applyProtection="1">
      <alignment horizontal="center" vertical="center" wrapText="1"/>
      <protection/>
    </xf>
    <xf numFmtId="0" fontId="33" fillId="50" borderId="38" xfId="0" applyFont="1" applyFill="1" applyBorder="1" applyAlignment="1" applyProtection="1">
      <alignment horizontal="center" vertical="center" wrapText="1"/>
      <protection/>
    </xf>
    <xf numFmtId="0" fontId="33" fillId="50" borderId="39" xfId="0" applyFont="1" applyFill="1" applyBorder="1" applyAlignment="1" applyProtection="1">
      <alignment horizontal="center" vertical="center" wrapText="1"/>
      <protection/>
    </xf>
    <xf numFmtId="0" fontId="33" fillId="50" borderId="40" xfId="0" applyFont="1" applyFill="1" applyBorder="1" applyAlignment="1" applyProtection="1">
      <alignment horizontal="center" vertical="center" wrapText="1"/>
      <protection/>
    </xf>
    <xf numFmtId="0" fontId="33" fillId="50" borderId="41" xfId="0" applyFont="1" applyFill="1" applyBorder="1" applyAlignment="1" applyProtection="1">
      <alignment horizontal="center" vertical="center" wrapText="1"/>
      <protection/>
    </xf>
    <xf numFmtId="0" fontId="33" fillId="50" borderId="42" xfId="0" applyFont="1" applyFill="1" applyBorder="1" applyAlignment="1" applyProtection="1">
      <alignment horizontal="center" vertical="center" wrapText="1"/>
      <protection/>
    </xf>
    <xf numFmtId="0" fontId="33" fillId="50" borderId="43" xfId="0" applyFont="1" applyFill="1" applyBorder="1" applyAlignment="1" applyProtection="1">
      <alignment horizontal="center" vertical="center" wrapText="1"/>
      <protection/>
    </xf>
    <xf numFmtId="0" fontId="33" fillId="50" borderId="44" xfId="0" applyFont="1" applyFill="1" applyBorder="1" applyAlignment="1" applyProtection="1">
      <alignment horizontal="center" vertical="center" wrapText="1"/>
      <protection/>
    </xf>
    <xf numFmtId="0" fontId="33" fillId="50" borderId="45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/>
    </xf>
  </cellXfs>
  <cellStyles count="9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Гиперссылка 2" xfId="69"/>
    <cellStyle name="Гиперссылка 2 2" xfId="70"/>
    <cellStyle name="Гиперссылка 2 3" xfId="71"/>
    <cellStyle name="Гиперссылка 4" xfId="72"/>
    <cellStyle name="Гиперссылка 5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Значение" xfId="81"/>
    <cellStyle name="Итог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2" xfId="87"/>
    <cellStyle name="Обычный 2 2 2" xfId="88"/>
    <cellStyle name="Обычный 2_Новая инструкция1_фст" xfId="89"/>
    <cellStyle name="Обычный 3" xfId="90"/>
    <cellStyle name="Обычный 3 3" xfId="91"/>
    <cellStyle name="Обычный 4" xfId="92"/>
    <cellStyle name="Обычный_Котёл потребление Сетей(шаблон)" xfId="93"/>
    <cellStyle name="Плохой" xfId="94"/>
    <cellStyle name="Пояснение" xfId="95"/>
    <cellStyle name="Примечание" xfId="96"/>
    <cellStyle name="Примечание 2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ормула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view="pageBreakPreview" zoomScale="80" zoomScaleNormal="60" zoomScaleSheetLayoutView="80" zoomScalePageLayoutView="0" workbookViewId="0" topLeftCell="A13">
      <selection activeCell="A41" sqref="A41:R42"/>
    </sheetView>
  </sheetViews>
  <sheetFormatPr defaultColWidth="9.140625" defaultRowHeight="15"/>
  <cols>
    <col min="1" max="1" width="5.57421875" style="0" customWidth="1"/>
    <col min="2" max="2" width="24.28125" style="0" customWidth="1"/>
    <col min="3" max="3" width="19.57421875" style="0" customWidth="1"/>
    <col min="4" max="4" width="11.00390625" style="0" customWidth="1"/>
    <col min="5" max="5" width="11.28125" style="0" customWidth="1"/>
    <col min="6" max="6" width="9.57421875" style="0" customWidth="1"/>
    <col min="7" max="7" width="18.7109375" style="0" customWidth="1"/>
    <col min="8" max="8" width="18.8515625" style="0" customWidth="1"/>
    <col min="9" max="10" width="11.5742187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8515625" style="0" customWidth="1"/>
    <col min="15" max="16" width="10.7109375" style="0" customWidth="1"/>
    <col min="17" max="17" width="10.421875" style="0" customWidth="1"/>
    <col min="18" max="18" width="11.28125" style="0" customWidth="1"/>
    <col min="19" max="19" width="11.8515625" style="0" customWidth="1"/>
    <col min="20" max="21" width="10.57421875" style="0" customWidth="1"/>
    <col min="22" max="22" width="12.421875" style="0" customWidth="1"/>
    <col min="23" max="23" width="12.00390625" style="0" customWidth="1"/>
    <col min="24" max="24" width="14.421875" style="0" customWidth="1"/>
    <col min="25" max="25" width="21.7109375" style="0" customWidth="1"/>
  </cols>
  <sheetData>
    <row r="1" spans="1:25" ht="32.25" customHeight="1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3.25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"/>
      <c r="R3" s="2"/>
      <c r="S3" s="159" t="s">
        <v>39</v>
      </c>
      <c r="T3" s="159"/>
      <c r="U3" s="159"/>
      <c r="V3" s="159"/>
      <c r="W3" s="159"/>
      <c r="X3" s="2"/>
      <c r="Y3" s="2"/>
    </row>
    <row r="4" spans="1:25" ht="19.5" customHeight="1">
      <c r="A4" s="160" t="s">
        <v>60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39.75" customHeight="1">
      <c r="A5" s="160" t="s">
        <v>49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1" customHeight="1">
      <c r="A7" s="148" t="s">
        <v>47</v>
      </c>
      <c r="B7" s="148"/>
      <c r="C7" s="148"/>
      <c r="D7" s="148"/>
      <c r="E7" s="161" t="s">
        <v>70</v>
      </c>
      <c r="F7" s="161"/>
      <c r="G7" s="161"/>
      <c r="H7" s="161"/>
      <c r="I7" s="161"/>
      <c r="J7" s="161"/>
      <c r="K7" s="161"/>
      <c r="L7" s="161"/>
      <c r="M7" s="1"/>
      <c r="N7" s="150" t="s">
        <v>48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50">
        <v>1402</v>
      </c>
    </row>
    <row r="8" spans="1:25" ht="27" customHeight="1">
      <c r="A8" s="148" t="s">
        <v>1</v>
      </c>
      <c r="B8" s="148"/>
      <c r="C8" s="148"/>
      <c r="D8" s="148"/>
      <c r="E8" s="149" t="s">
        <v>71</v>
      </c>
      <c r="F8" s="149"/>
      <c r="G8" s="149"/>
      <c r="H8" s="149"/>
      <c r="I8" s="149"/>
      <c r="J8" s="149"/>
      <c r="K8" s="149"/>
      <c r="L8" s="149"/>
      <c r="M8" s="1"/>
      <c r="N8" s="150" t="s">
        <v>0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50">
        <v>42</v>
      </c>
    </row>
    <row r="9" spans="1:25" ht="46.5" customHeight="1">
      <c r="A9" s="148" t="s">
        <v>3</v>
      </c>
      <c r="B9" s="148"/>
      <c r="C9" s="148"/>
      <c r="D9" s="148"/>
      <c r="E9" s="149" t="s">
        <v>72</v>
      </c>
      <c r="F9" s="149"/>
      <c r="G9" s="149"/>
      <c r="H9" s="149"/>
      <c r="I9" s="149"/>
      <c r="J9" s="149"/>
      <c r="K9" s="149"/>
      <c r="L9" s="149"/>
      <c r="M9" s="1"/>
      <c r="N9" s="151" t="s">
        <v>2</v>
      </c>
      <c r="O9" s="152"/>
      <c r="P9" s="152"/>
      <c r="Q9" s="152"/>
      <c r="R9" s="152"/>
      <c r="S9" s="152"/>
      <c r="T9" s="152"/>
      <c r="U9" s="152"/>
      <c r="V9" s="152"/>
      <c r="W9" s="152"/>
      <c r="X9" s="153"/>
      <c r="Y9" s="139">
        <f>Y8/Y7*100</f>
        <v>2.9957203994293864</v>
      </c>
    </row>
    <row r="10" spans="1:25" ht="28.5" customHeight="1">
      <c r="A10" s="141"/>
      <c r="B10" s="141"/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54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Y10" s="140"/>
    </row>
    <row r="11" spans="1:25" ht="29.25" customHeight="1">
      <c r="A11" s="30"/>
      <c r="B11" s="30"/>
      <c r="C11" s="30"/>
      <c r="D11" s="30"/>
      <c r="E11" s="30"/>
      <c r="F11" s="30"/>
      <c r="G11" s="30"/>
      <c r="H11" s="30"/>
      <c r="I11" s="142" t="s">
        <v>12</v>
      </c>
      <c r="J11" s="142"/>
      <c r="K11" s="142" t="s">
        <v>13</v>
      </c>
      <c r="L11" s="142"/>
      <c r="M11" s="30"/>
      <c r="N11" s="35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8.75" customHeight="1">
      <c r="A12" s="30"/>
      <c r="B12" s="30"/>
      <c r="C12" s="30"/>
      <c r="D12" s="30"/>
      <c r="E12" s="30"/>
      <c r="F12" s="30"/>
      <c r="G12" s="143" t="s">
        <v>51</v>
      </c>
      <c r="H12" s="144"/>
      <c r="I12" s="145">
        <v>38</v>
      </c>
      <c r="J12" s="145"/>
      <c r="K12" s="146">
        <v>1</v>
      </c>
      <c r="L12" s="14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35" t="s">
        <v>4</v>
      </c>
      <c r="B13" s="136" t="s">
        <v>5</v>
      </c>
      <c r="C13" s="136" t="s">
        <v>6</v>
      </c>
      <c r="D13" s="137" t="s">
        <v>40</v>
      </c>
      <c r="E13" s="126" t="s">
        <v>7</v>
      </c>
      <c r="F13" s="126" t="s">
        <v>8</v>
      </c>
      <c r="G13" s="126" t="s">
        <v>9</v>
      </c>
      <c r="H13" s="126"/>
      <c r="I13" s="130" t="s">
        <v>10</v>
      </c>
      <c r="J13" s="130"/>
      <c r="K13" s="131" t="s">
        <v>11</v>
      </c>
      <c r="L13" s="132"/>
      <c r="M13" s="126" t="s">
        <v>55</v>
      </c>
      <c r="N13" s="126"/>
      <c r="O13" s="125" t="s">
        <v>12</v>
      </c>
      <c r="P13" s="125"/>
      <c r="Q13" s="125" t="s">
        <v>13</v>
      </c>
      <c r="R13" s="125"/>
      <c r="S13" s="125" t="s">
        <v>14</v>
      </c>
      <c r="T13" s="126" t="s">
        <v>15</v>
      </c>
      <c r="U13" s="126"/>
      <c r="V13" s="125" t="s">
        <v>16</v>
      </c>
      <c r="W13" s="125"/>
      <c r="X13" s="127" t="s">
        <v>17</v>
      </c>
      <c r="Y13" s="127" t="s">
        <v>18</v>
      </c>
    </row>
    <row r="14" spans="1:25" ht="118.5" customHeight="1">
      <c r="A14" s="135"/>
      <c r="B14" s="136"/>
      <c r="C14" s="136"/>
      <c r="D14" s="138"/>
      <c r="E14" s="126"/>
      <c r="F14" s="126"/>
      <c r="G14" s="126"/>
      <c r="H14" s="126"/>
      <c r="I14" s="126"/>
      <c r="J14" s="126"/>
      <c r="K14" s="133"/>
      <c r="L14" s="134"/>
      <c r="M14" s="126"/>
      <c r="N14" s="126"/>
      <c r="O14" s="125"/>
      <c r="P14" s="125"/>
      <c r="Q14" s="125"/>
      <c r="R14" s="125"/>
      <c r="S14" s="125"/>
      <c r="T14" s="126"/>
      <c r="U14" s="126"/>
      <c r="V14" s="125"/>
      <c r="W14" s="125"/>
      <c r="X14" s="128"/>
      <c r="Y14" s="128"/>
    </row>
    <row r="15" spans="1:25" ht="54" customHeight="1">
      <c r="A15" s="135"/>
      <c r="B15" s="136"/>
      <c r="C15" s="136"/>
      <c r="D15" s="129"/>
      <c r="E15" s="129" t="s">
        <v>19</v>
      </c>
      <c r="F15" s="129"/>
      <c r="G15" s="46" t="s">
        <v>63</v>
      </c>
      <c r="H15" s="47" t="s">
        <v>64</v>
      </c>
      <c r="I15" s="46" t="s">
        <v>63</v>
      </c>
      <c r="J15" s="47" t="s">
        <v>64</v>
      </c>
      <c r="K15" s="46" t="s">
        <v>63</v>
      </c>
      <c r="L15" s="47" t="s">
        <v>64</v>
      </c>
      <c r="M15" s="46" t="s">
        <v>63</v>
      </c>
      <c r="N15" s="47" t="s">
        <v>64</v>
      </c>
      <c r="O15" s="46" t="s">
        <v>63</v>
      </c>
      <c r="P15" s="47" t="s">
        <v>64</v>
      </c>
      <c r="Q15" s="46" t="s">
        <v>63</v>
      </c>
      <c r="R15" s="47" t="s">
        <v>64</v>
      </c>
      <c r="S15" s="46" t="s">
        <v>63</v>
      </c>
      <c r="T15" s="46" t="s">
        <v>63</v>
      </c>
      <c r="U15" s="47" t="s">
        <v>64</v>
      </c>
      <c r="V15" s="46" t="s">
        <v>63</v>
      </c>
      <c r="W15" s="47" t="s">
        <v>64</v>
      </c>
      <c r="X15" s="48" t="s">
        <v>65</v>
      </c>
      <c r="Y15" s="48" t="s">
        <v>65</v>
      </c>
    </row>
    <row r="16" spans="1:26" ht="28.5" customHeight="1">
      <c r="A16" s="114" t="s">
        <v>20</v>
      </c>
      <c r="B16" s="121" t="s">
        <v>21</v>
      </c>
      <c r="C16" s="117" t="s">
        <v>91</v>
      </c>
      <c r="D16" s="122" t="s">
        <v>42</v>
      </c>
      <c r="E16" s="117"/>
      <c r="F16" s="117"/>
      <c r="G16" s="36" t="s">
        <v>22</v>
      </c>
      <c r="H16" s="38" t="s">
        <v>22</v>
      </c>
      <c r="I16" s="4">
        <v>49.28</v>
      </c>
      <c r="J16" s="38">
        <v>48.88</v>
      </c>
      <c r="K16" s="4">
        <v>49.28</v>
      </c>
      <c r="L16" s="38">
        <v>48.88</v>
      </c>
      <c r="M16" s="4">
        <v>6.36</v>
      </c>
      <c r="N16" s="55">
        <v>6.36</v>
      </c>
      <c r="O16" s="4">
        <v>38</v>
      </c>
      <c r="P16" s="55">
        <v>38</v>
      </c>
      <c r="Q16" s="4">
        <v>1</v>
      </c>
      <c r="R16" s="56">
        <v>1</v>
      </c>
      <c r="S16" s="4"/>
      <c r="T16" s="6">
        <f>K16*M16*Q16</f>
        <v>313.42080000000004</v>
      </c>
      <c r="U16" s="38">
        <f>L16*N16*R16</f>
        <v>310.87680000000006</v>
      </c>
      <c r="V16" s="117"/>
      <c r="W16" s="118"/>
      <c r="X16" s="118"/>
      <c r="Y16" s="118"/>
      <c r="Z16" s="7"/>
    </row>
    <row r="17" spans="1:26" ht="30.75" customHeight="1">
      <c r="A17" s="114"/>
      <c r="B17" s="121"/>
      <c r="C17" s="117"/>
      <c r="D17" s="123"/>
      <c r="E17" s="117"/>
      <c r="F17" s="117"/>
      <c r="G17" s="39" t="s">
        <v>23</v>
      </c>
      <c r="H17" s="38" t="s">
        <v>23</v>
      </c>
      <c r="I17" s="37"/>
      <c r="J17" s="38"/>
      <c r="K17" s="4"/>
      <c r="L17" s="38"/>
      <c r="M17" s="4"/>
      <c r="N17" s="55"/>
      <c r="O17" s="4"/>
      <c r="P17" s="55"/>
      <c r="Q17" s="4"/>
      <c r="R17" s="56"/>
      <c r="S17" s="56"/>
      <c r="T17" s="6">
        <f>K17*S17</f>
        <v>0</v>
      </c>
      <c r="U17" s="38">
        <f>L17*S17</f>
        <v>0</v>
      </c>
      <c r="V17" s="117"/>
      <c r="W17" s="119"/>
      <c r="X17" s="119"/>
      <c r="Y17" s="119"/>
      <c r="Z17" s="7"/>
    </row>
    <row r="18" spans="1:26" s="8" customFormat="1" ht="29.25" customHeight="1">
      <c r="A18" s="114" t="s">
        <v>24</v>
      </c>
      <c r="B18" s="121" t="s">
        <v>56</v>
      </c>
      <c r="C18" s="117"/>
      <c r="D18" s="122" t="s">
        <v>46</v>
      </c>
      <c r="E18" s="117"/>
      <c r="F18" s="117"/>
      <c r="G18" s="31" t="s">
        <v>22</v>
      </c>
      <c r="H18" s="38" t="s">
        <v>22</v>
      </c>
      <c r="I18" s="16"/>
      <c r="J18" s="38"/>
      <c r="K18" s="5"/>
      <c r="L18" s="38"/>
      <c r="M18" s="5"/>
      <c r="N18" s="55"/>
      <c r="O18" s="5"/>
      <c r="P18" s="55"/>
      <c r="Q18" s="4"/>
      <c r="R18" s="56"/>
      <c r="S18" s="5"/>
      <c r="T18" s="6">
        <f>K18*M18*Q18</f>
        <v>0</v>
      </c>
      <c r="U18" s="38">
        <f>L18*N18*R18</f>
        <v>0</v>
      </c>
      <c r="V18" s="117"/>
      <c r="W18" s="119"/>
      <c r="X18" s="119"/>
      <c r="Y18" s="119"/>
      <c r="Z18" s="7"/>
    </row>
    <row r="19" spans="1:26" s="8" customFormat="1" ht="33.75" customHeight="1">
      <c r="A19" s="114"/>
      <c r="B19" s="121"/>
      <c r="C19" s="117"/>
      <c r="D19" s="123"/>
      <c r="E19" s="117"/>
      <c r="F19" s="117"/>
      <c r="G19" s="38" t="s">
        <v>23</v>
      </c>
      <c r="H19" s="38" t="s">
        <v>23</v>
      </c>
      <c r="I19" s="16"/>
      <c r="J19" s="38"/>
      <c r="K19" s="5"/>
      <c r="L19" s="38"/>
      <c r="M19" s="5"/>
      <c r="N19" s="55"/>
      <c r="O19" s="5"/>
      <c r="P19" s="55"/>
      <c r="Q19" s="4"/>
      <c r="R19" s="56"/>
      <c r="S19" s="56"/>
      <c r="T19" s="6">
        <f>K19*S19</f>
        <v>0</v>
      </c>
      <c r="U19" s="38">
        <f>L19*S19</f>
        <v>0</v>
      </c>
      <c r="V19" s="117"/>
      <c r="W19" s="119"/>
      <c r="X19" s="119"/>
      <c r="Y19" s="119"/>
      <c r="Z19" s="7"/>
    </row>
    <row r="20" spans="1:26" s="8" customFormat="1" ht="29.25" customHeight="1">
      <c r="A20" s="114" t="s">
        <v>25</v>
      </c>
      <c r="B20" s="124" t="s">
        <v>26</v>
      </c>
      <c r="C20" s="117" t="s">
        <v>91</v>
      </c>
      <c r="D20" s="122" t="s">
        <v>42</v>
      </c>
      <c r="E20" s="117"/>
      <c r="F20" s="117"/>
      <c r="G20" s="4" t="s">
        <v>22</v>
      </c>
      <c r="H20" s="38" t="s">
        <v>22</v>
      </c>
      <c r="I20" s="9">
        <v>79.78</v>
      </c>
      <c r="J20" s="38">
        <v>75.06</v>
      </c>
      <c r="K20" s="9">
        <v>79.78</v>
      </c>
      <c r="L20" s="38">
        <v>75.06</v>
      </c>
      <c r="M20" s="4">
        <v>6.36</v>
      </c>
      <c r="N20" s="55">
        <v>6.36</v>
      </c>
      <c r="O20" s="10"/>
      <c r="P20" s="55"/>
      <c r="Q20" s="4">
        <v>1</v>
      </c>
      <c r="R20" s="56">
        <v>1</v>
      </c>
      <c r="S20" s="10"/>
      <c r="T20" s="6">
        <f>K20*M20*Q20</f>
        <v>507.40080000000006</v>
      </c>
      <c r="U20" s="38">
        <f>L20*N20*R20</f>
        <v>477.38160000000005</v>
      </c>
      <c r="V20" s="117"/>
      <c r="W20" s="119"/>
      <c r="X20" s="119"/>
      <c r="Y20" s="119"/>
      <c r="Z20" s="7"/>
    </row>
    <row r="21" spans="1:26" s="8" customFormat="1" ht="30.75" customHeight="1">
      <c r="A21" s="114"/>
      <c r="B21" s="124"/>
      <c r="C21" s="117"/>
      <c r="D21" s="123"/>
      <c r="E21" s="117"/>
      <c r="F21" s="117"/>
      <c r="G21" s="38" t="s">
        <v>23</v>
      </c>
      <c r="H21" s="38" t="s">
        <v>23</v>
      </c>
      <c r="I21" s="10"/>
      <c r="J21" s="38"/>
      <c r="K21" s="10"/>
      <c r="L21" s="38"/>
      <c r="M21" s="10"/>
      <c r="N21" s="55"/>
      <c r="O21" s="10"/>
      <c r="P21" s="55"/>
      <c r="Q21" s="4"/>
      <c r="R21" s="56"/>
      <c r="S21" s="56"/>
      <c r="T21" s="6">
        <f>K21*S21</f>
        <v>0</v>
      </c>
      <c r="U21" s="38">
        <f>L21*S21</f>
        <v>0</v>
      </c>
      <c r="V21" s="117"/>
      <c r="W21" s="119"/>
      <c r="X21" s="119"/>
      <c r="Y21" s="119"/>
      <c r="Z21" s="7"/>
    </row>
    <row r="22" spans="1:26" s="8" customFormat="1" ht="31.5" customHeight="1">
      <c r="A22" s="114" t="s">
        <v>27</v>
      </c>
      <c r="B22" s="124" t="s">
        <v>28</v>
      </c>
      <c r="C22" s="111" t="s">
        <v>89</v>
      </c>
      <c r="D22" s="112" t="s">
        <v>43</v>
      </c>
      <c r="E22" s="117"/>
      <c r="F22" s="117"/>
      <c r="G22" s="4" t="s">
        <v>22</v>
      </c>
      <c r="H22" s="38" t="s">
        <v>22</v>
      </c>
      <c r="I22" s="9"/>
      <c r="J22" s="38"/>
      <c r="K22" s="9"/>
      <c r="L22" s="38"/>
      <c r="M22" s="11"/>
      <c r="N22" s="55"/>
      <c r="O22" s="9"/>
      <c r="P22" s="55"/>
      <c r="Q22" s="4"/>
      <c r="R22" s="56"/>
      <c r="S22" s="10"/>
      <c r="T22" s="6">
        <f>K22*M22*O22</f>
        <v>0</v>
      </c>
      <c r="U22" s="38">
        <f>L22*N22*P22</f>
        <v>0</v>
      </c>
      <c r="V22" s="117"/>
      <c r="W22" s="119"/>
      <c r="X22" s="119"/>
      <c r="Y22" s="119"/>
      <c r="Z22" s="7"/>
    </row>
    <row r="23" spans="1:26" s="8" customFormat="1" ht="32.25" customHeight="1">
      <c r="A23" s="114"/>
      <c r="B23" s="124"/>
      <c r="C23" s="111"/>
      <c r="D23" s="113"/>
      <c r="E23" s="117"/>
      <c r="F23" s="117"/>
      <c r="G23" s="38" t="s">
        <v>23</v>
      </c>
      <c r="H23" s="38" t="s">
        <v>23</v>
      </c>
      <c r="I23" s="9"/>
      <c r="J23" s="38"/>
      <c r="K23" s="9"/>
      <c r="L23" s="38"/>
      <c r="M23" s="12"/>
      <c r="N23" s="55"/>
      <c r="O23" s="9"/>
      <c r="P23" s="55"/>
      <c r="Q23" s="4"/>
      <c r="R23" s="56"/>
      <c r="S23" s="57"/>
      <c r="T23" s="6">
        <f>K23*S23</f>
        <v>0</v>
      </c>
      <c r="U23" s="38">
        <f>L23*S23</f>
        <v>0</v>
      </c>
      <c r="V23" s="117"/>
      <c r="W23" s="119"/>
      <c r="X23" s="119"/>
      <c r="Y23" s="119"/>
      <c r="Z23" s="7"/>
    </row>
    <row r="24" spans="1:26" s="8" customFormat="1" ht="30" customHeight="1">
      <c r="A24" s="114" t="s">
        <v>29</v>
      </c>
      <c r="B24" s="115" t="s">
        <v>30</v>
      </c>
      <c r="C24" s="116" t="s">
        <v>90</v>
      </c>
      <c r="D24" s="89" t="s">
        <v>41</v>
      </c>
      <c r="E24" s="98"/>
      <c r="F24" s="98"/>
      <c r="G24" s="4" t="s">
        <v>22</v>
      </c>
      <c r="H24" s="38" t="s">
        <v>22</v>
      </c>
      <c r="I24" s="13"/>
      <c r="J24" s="38"/>
      <c r="K24" s="13"/>
      <c r="L24" s="38"/>
      <c r="M24" s="13"/>
      <c r="N24" s="55"/>
      <c r="O24" s="13"/>
      <c r="P24" s="55"/>
      <c r="Q24" s="4"/>
      <c r="R24" s="56"/>
      <c r="S24" s="13"/>
      <c r="T24" s="6">
        <f>K24*M24*Q24</f>
        <v>0</v>
      </c>
      <c r="U24" s="38">
        <f>L24*N24*R24</f>
        <v>0</v>
      </c>
      <c r="V24" s="117"/>
      <c r="W24" s="119"/>
      <c r="X24" s="119"/>
      <c r="Y24" s="119"/>
      <c r="Z24" s="7"/>
    </row>
    <row r="25" spans="1:26" s="8" customFormat="1" ht="30.75" customHeight="1">
      <c r="A25" s="114"/>
      <c r="B25" s="115"/>
      <c r="C25" s="116"/>
      <c r="D25" s="90"/>
      <c r="E25" s="98"/>
      <c r="F25" s="98"/>
      <c r="G25" s="38" t="s">
        <v>23</v>
      </c>
      <c r="H25" s="38" t="s">
        <v>23</v>
      </c>
      <c r="I25" s="13">
        <v>3.14</v>
      </c>
      <c r="J25" s="38">
        <v>3.25</v>
      </c>
      <c r="K25" s="13">
        <v>3.14</v>
      </c>
      <c r="L25" s="38">
        <v>3.25</v>
      </c>
      <c r="M25" s="13"/>
      <c r="N25" s="55"/>
      <c r="O25" s="13">
        <v>38</v>
      </c>
      <c r="P25" s="55">
        <v>38</v>
      </c>
      <c r="Q25" s="4">
        <v>1</v>
      </c>
      <c r="R25" s="56">
        <v>1</v>
      </c>
      <c r="S25" s="56">
        <v>100</v>
      </c>
      <c r="T25" s="6">
        <f>K25*S25</f>
        <v>314</v>
      </c>
      <c r="U25" s="38">
        <f>L25*S25</f>
        <v>325</v>
      </c>
      <c r="V25" s="117"/>
      <c r="W25" s="119"/>
      <c r="X25" s="119"/>
      <c r="Y25" s="119"/>
      <c r="Z25" s="7"/>
    </row>
    <row r="26" spans="1:26" s="8" customFormat="1" ht="72.75" customHeight="1">
      <c r="A26" s="99" t="s">
        <v>31</v>
      </c>
      <c r="B26" s="102" t="s">
        <v>32</v>
      </c>
      <c r="C26" s="105" t="s">
        <v>92</v>
      </c>
      <c r="D26" s="32" t="s">
        <v>42</v>
      </c>
      <c r="E26" s="108"/>
      <c r="F26" s="108"/>
      <c r="G26" s="4" t="s">
        <v>50</v>
      </c>
      <c r="H26" s="38" t="s">
        <v>50</v>
      </c>
      <c r="I26" s="14"/>
      <c r="J26" s="38"/>
      <c r="K26" s="14"/>
      <c r="L26" s="38"/>
      <c r="M26" s="15"/>
      <c r="N26" s="55"/>
      <c r="O26" s="15"/>
      <c r="P26" s="55"/>
      <c r="Q26" s="4"/>
      <c r="R26" s="56"/>
      <c r="S26" s="15"/>
      <c r="T26" s="6">
        <f>K26*M26*Q26</f>
        <v>0</v>
      </c>
      <c r="U26" s="38">
        <f>L26*N26*R26</f>
        <v>0</v>
      </c>
      <c r="V26" s="117"/>
      <c r="W26" s="119"/>
      <c r="X26" s="119"/>
      <c r="Y26" s="119"/>
      <c r="Z26" s="7"/>
    </row>
    <row r="27" spans="1:26" s="8" customFormat="1" ht="38.25" customHeight="1">
      <c r="A27" s="100"/>
      <c r="B27" s="103"/>
      <c r="C27" s="106"/>
      <c r="D27" s="32" t="s">
        <v>42</v>
      </c>
      <c r="E27" s="108"/>
      <c r="F27" s="108"/>
      <c r="G27" s="4" t="s">
        <v>44</v>
      </c>
      <c r="H27" s="38" t="s">
        <v>44</v>
      </c>
      <c r="I27" s="14"/>
      <c r="J27" s="38"/>
      <c r="K27" s="14"/>
      <c r="L27" s="38"/>
      <c r="M27" s="15"/>
      <c r="N27" s="55"/>
      <c r="O27" s="15"/>
      <c r="P27" s="55"/>
      <c r="Q27" s="4"/>
      <c r="R27" s="56"/>
      <c r="S27" s="15"/>
      <c r="T27" s="6">
        <f>K27*M27*Q27</f>
        <v>0</v>
      </c>
      <c r="U27" s="38">
        <f>L27*N27*R27</f>
        <v>0</v>
      </c>
      <c r="V27" s="117"/>
      <c r="W27" s="119"/>
      <c r="X27" s="119"/>
      <c r="Y27" s="119"/>
      <c r="Z27" s="7"/>
    </row>
    <row r="28" spans="1:26" s="8" customFormat="1" ht="38.25" customHeight="1">
      <c r="A28" s="100"/>
      <c r="B28" s="103"/>
      <c r="C28" s="106"/>
      <c r="D28" s="32" t="s">
        <v>42</v>
      </c>
      <c r="E28" s="108"/>
      <c r="F28" s="108"/>
      <c r="G28" s="33" t="s">
        <v>45</v>
      </c>
      <c r="H28" s="38" t="s">
        <v>45</v>
      </c>
      <c r="I28" s="16"/>
      <c r="J28" s="38"/>
      <c r="K28" s="16"/>
      <c r="L28" s="38"/>
      <c r="M28" s="15"/>
      <c r="N28" s="55"/>
      <c r="O28" s="14"/>
      <c r="P28" s="55"/>
      <c r="Q28" s="4"/>
      <c r="R28" s="56"/>
      <c r="S28" s="15"/>
      <c r="T28" s="6">
        <f>K28*M28*O28</f>
        <v>0</v>
      </c>
      <c r="U28" s="38">
        <f>L28*N28*P28</f>
        <v>0</v>
      </c>
      <c r="V28" s="117"/>
      <c r="W28" s="119"/>
      <c r="X28" s="119"/>
      <c r="Y28" s="119"/>
      <c r="Z28" s="7"/>
    </row>
    <row r="29" spans="1:26" s="8" customFormat="1" ht="30" customHeight="1">
      <c r="A29" s="101"/>
      <c r="B29" s="104"/>
      <c r="C29" s="107"/>
      <c r="D29" s="32" t="s">
        <v>42</v>
      </c>
      <c r="E29" s="108"/>
      <c r="F29" s="108"/>
      <c r="G29" s="38" t="s">
        <v>23</v>
      </c>
      <c r="H29" s="38" t="s">
        <v>23</v>
      </c>
      <c r="I29" s="16">
        <v>5.13</v>
      </c>
      <c r="J29" s="38">
        <v>5.28</v>
      </c>
      <c r="K29" s="16">
        <v>5.13</v>
      </c>
      <c r="L29" s="38">
        <v>5.28</v>
      </c>
      <c r="M29" s="15"/>
      <c r="N29" s="55"/>
      <c r="O29" s="14"/>
      <c r="P29" s="55"/>
      <c r="Q29" s="4"/>
      <c r="R29" s="56"/>
      <c r="S29" s="56">
        <v>150</v>
      </c>
      <c r="T29" s="6">
        <f>K29*S29</f>
        <v>769.5</v>
      </c>
      <c r="U29" s="38">
        <f>L29*S29</f>
        <v>792</v>
      </c>
      <c r="V29" s="117"/>
      <c r="W29" s="119"/>
      <c r="X29" s="119"/>
      <c r="Y29" s="119"/>
      <c r="Z29" s="7"/>
    </row>
    <row r="30" spans="1:26" s="8" customFormat="1" ht="30" customHeight="1">
      <c r="A30" s="99" t="s">
        <v>33</v>
      </c>
      <c r="B30" s="109" t="s">
        <v>34</v>
      </c>
      <c r="C30" s="94"/>
      <c r="D30" s="89" t="s">
        <v>61</v>
      </c>
      <c r="E30" s="108"/>
      <c r="F30" s="108"/>
      <c r="G30" s="4" t="s">
        <v>22</v>
      </c>
      <c r="H30" s="38" t="s">
        <v>22</v>
      </c>
      <c r="I30" s="16"/>
      <c r="J30" s="38"/>
      <c r="K30" s="16"/>
      <c r="L30" s="38"/>
      <c r="M30" s="17"/>
      <c r="N30" s="55"/>
      <c r="O30" s="15"/>
      <c r="P30" s="55"/>
      <c r="Q30" s="4"/>
      <c r="R30" s="56"/>
      <c r="S30" s="13"/>
      <c r="T30" s="6">
        <f>K30*M30*Q30</f>
        <v>0</v>
      </c>
      <c r="U30" s="38">
        <f>L30*N30*R30</f>
        <v>0</v>
      </c>
      <c r="V30" s="117"/>
      <c r="W30" s="119"/>
      <c r="X30" s="119"/>
      <c r="Y30" s="119"/>
      <c r="Z30" s="7"/>
    </row>
    <row r="31" spans="1:26" s="8" customFormat="1" ht="30" customHeight="1">
      <c r="A31" s="101"/>
      <c r="B31" s="110"/>
      <c r="C31" s="95"/>
      <c r="D31" s="90"/>
      <c r="E31" s="108"/>
      <c r="F31" s="108"/>
      <c r="G31" s="38" t="s">
        <v>23</v>
      </c>
      <c r="H31" s="38" t="s">
        <v>23</v>
      </c>
      <c r="I31" s="16"/>
      <c r="J31" s="38"/>
      <c r="K31" s="16"/>
      <c r="L31" s="38"/>
      <c r="M31" s="4"/>
      <c r="N31" s="55"/>
      <c r="O31" s="15"/>
      <c r="P31" s="55"/>
      <c r="Q31" s="4"/>
      <c r="R31" s="55"/>
      <c r="S31" s="15"/>
      <c r="T31" s="6">
        <f>K31*S31</f>
        <v>0</v>
      </c>
      <c r="U31" s="38">
        <f>L31*S31</f>
        <v>0</v>
      </c>
      <c r="V31" s="117"/>
      <c r="W31" s="119"/>
      <c r="X31" s="119"/>
      <c r="Y31" s="119"/>
      <c r="Z31" s="7"/>
    </row>
    <row r="32" spans="1:26" s="8" customFormat="1" ht="45.75" customHeight="1">
      <c r="A32" s="3" t="s">
        <v>35</v>
      </c>
      <c r="B32" s="49" t="s">
        <v>36</v>
      </c>
      <c r="C32" s="18"/>
      <c r="D32" s="18"/>
      <c r="E32" s="108"/>
      <c r="F32" s="108"/>
      <c r="G32" s="4"/>
      <c r="H32" s="38"/>
      <c r="I32" s="6"/>
      <c r="J32" s="38"/>
      <c r="K32" s="6"/>
      <c r="L32" s="38"/>
      <c r="M32" s="4"/>
      <c r="N32" s="38"/>
      <c r="O32" s="15"/>
      <c r="P32" s="38"/>
      <c r="Q32" s="4"/>
      <c r="R32" s="38"/>
      <c r="S32" s="40"/>
      <c r="T32" s="6">
        <f>K32*S32</f>
        <v>0</v>
      </c>
      <c r="U32" s="38">
        <f>L32*S32</f>
        <v>0</v>
      </c>
      <c r="V32" s="117"/>
      <c r="W32" s="120"/>
      <c r="X32" s="120"/>
      <c r="Y32" s="120"/>
      <c r="Z32" s="7"/>
    </row>
    <row r="33" spans="1:26" s="8" customFormat="1" ht="45.75" customHeight="1">
      <c r="A33" s="3" t="s">
        <v>68</v>
      </c>
      <c r="B33" s="49" t="s">
        <v>62</v>
      </c>
      <c r="C33" s="18" t="s">
        <v>94</v>
      </c>
      <c r="D33" s="32" t="s">
        <v>42</v>
      </c>
      <c r="E33" s="52"/>
      <c r="F33" s="52"/>
      <c r="G33" s="4"/>
      <c r="H33" s="53"/>
      <c r="I33" s="6"/>
      <c r="J33" s="53"/>
      <c r="K33" s="6"/>
      <c r="L33" s="53"/>
      <c r="M33" s="4"/>
      <c r="N33" s="53"/>
      <c r="O33" s="15"/>
      <c r="P33" s="53"/>
      <c r="Q33" s="4"/>
      <c r="R33" s="53"/>
      <c r="S33" s="15"/>
      <c r="T33" s="6">
        <f>K33*M33*Q33</f>
        <v>0</v>
      </c>
      <c r="U33" s="38">
        <f>L33*N33*R33</f>
        <v>0</v>
      </c>
      <c r="V33" s="4"/>
      <c r="W33" s="54"/>
      <c r="X33" s="54"/>
      <c r="Y33" s="54"/>
      <c r="Z33" s="7"/>
    </row>
    <row r="34" spans="1:26" s="8" customFormat="1" ht="15">
      <c r="A34" s="3"/>
      <c r="B34" s="19" t="s">
        <v>37</v>
      </c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2">
        <f>SUM(T16:T33)</f>
        <v>1904.3216000000002</v>
      </c>
      <c r="U34" s="22">
        <f>SUM(U16:U33)</f>
        <v>1905.2584000000002</v>
      </c>
      <c r="V34" s="22"/>
      <c r="W34" s="23"/>
      <c r="X34" s="22">
        <f>ROUND((U34/T34*100),2)</f>
        <v>100.05</v>
      </c>
      <c r="Y34" s="22">
        <f>(U34-W34)/(T34-V34)*100</f>
        <v>100.04919337153977</v>
      </c>
      <c r="Z34" s="24"/>
    </row>
    <row r="35" spans="1:26" s="8" customFormat="1" ht="1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6"/>
      <c r="T35" s="26"/>
      <c r="U35" s="26"/>
      <c r="V35" s="26"/>
      <c r="W35" s="26"/>
      <c r="X35" s="26"/>
      <c r="Y35" s="26"/>
      <c r="Z35" s="24"/>
    </row>
    <row r="36" spans="1:26" s="8" customFormat="1" ht="45.75" customHeight="1">
      <c r="A36" s="26"/>
      <c r="B36" s="91" t="s">
        <v>57</v>
      </c>
      <c r="C36" s="91"/>
      <c r="D36" s="91"/>
      <c r="E36" s="91"/>
      <c r="F36" s="91"/>
      <c r="G36" s="91"/>
      <c r="H36" s="9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6"/>
      <c r="T36" s="26"/>
      <c r="U36" s="26"/>
      <c r="V36" s="26"/>
      <c r="W36" s="26"/>
      <c r="X36" s="26"/>
      <c r="Y36" s="26"/>
      <c r="Z36" s="24"/>
    </row>
    <row r="37" spans="1:26" s="8" customFormat="1" ht="24" customHeight="1">
      <c r="A37" s="26"/>
      <c r="B37" s="92" t="s">
        <v>54</v>
      </c>
      <c r="C37" s="92"/>
      <c r="D37" s="92"/>
      <c r="E37" s="92"/>
      <c r="F37" s="92"/>
      <c r="G37" s="43" t="s">
        <v>66</v>
      </c>
      <c r="H37" s="44" t="s">
        <v>67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6"/>
      <c r="T37" s="26"/>
      <c r="U37" s="26"/>
      <c r="V37" s="26"/>
      <c r="W37" s="26"/>
      <c r="X37" s="26"/>
      <c r="Y37" s="26"/>
      <c r="Z37" s="24"/>
    </row>
    <row r="38" spans="1:26" s="8" customFormat="1" ht="27.75" customHeight="1">
      <c r="A38" s="26"/>
      <c r="B38" s="92" t="s">
        <v>52</v>
      </c>
      <c r="C38" s="92"/>
      <c r="D38" s="92"/>
      <c r="E38" s="92"/>
      <c r="F38" s="92"/>
      <c r="G38" s="42"/>
      <c r="H38" s="4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6"/>
      <c r="T38" s="26"/>
      <c r="U38" s="26"/>
      <c r="V38" s="26"/>
      <c r="W38" s="26"/>
      <c r="X38" s="26"/>
      <c r="Y38" s="26"/>
      <c r="Z38" s="24"/>
    </row>
    <row r="39" spans="1:26" s="8" customFormat="1" ht="30" customHeight="1">
      <c r="A39" s="26"/>
      <c r="B39" s="92" t="s">
        <v>53</v>
      </c>
      <c r="C39" s="92"/>
      <c r="D39" s="92"/>
      <c r="E39" s="92"/>
      <c r="F39" s="92"/>
      <c r="G39" s="45"/>
      <c r="H39" s="4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6"/>
      <c r="T39" s="26"/>
      <c r="U39" s="26"/>
      <c r="V39" s="26"/>
      <c r="W39" s="26"/>
      <c r="X39" s="26"/>
      <c r="Y39" s="26"/>
      <c r="Z39" s="24"/>
    </row>
    <row r="40" spans="1:26" s="8" customFormat="1" ht="31.5" customHeight="1">
      <c r="A40" s="26"/>
      <c r="B40" s="93" t="s">
        <v>58</v>
      </c>
      <c r="C40" s="93"/>
      <c r="D40" s="93"/>
      <c r="E40" s="93"/>
      <c r="F40" s="93"/>
      <c r="G40" s="42"/>
      <c r="H40" s="4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6"/>
      <c r="T40" s="26"/>
      <c r="U40" s="26"/>
      <c r="V40" s="26"/>
      <c r="W40" s="26"/>
      <c r="X40" s="26"/>
      <c r="Y40" s="26"/>
      <c r="Z40" s="24"/>
    </row>
    <row r="41" spans="1:25" ht="57" customHeight="1">
      <c r="A41" s="96" t="s">
        <v>95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27"/>
      <c r="T41" s="27"/>
      <c r="U41" s="27"/>
      <c r="V41" s="27"/>
      <c r="W41" s="27"/>
      <c r="X41" s="27"/>
      <c r="Y41" s="27"/>
    </row>
    <row r="42" spans="1:25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25"/>
      <c r="T42" s="25"/>
      <c r="U42" s="25"/>
      <c r="V42" s="25"/>
      <c r="W42" s="25"/>
      <c r="X42" s="25"/>
      <c r="Y42" s="25"/>
    </row>
    <row r="43" spans="2:18" s="26" customFormat="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25" ht="15.75">
      <c r="A44" s="29" t="s">
        <v>38</v>
      </c>
      <c r="B44" s="28"/>
      <c r="C44" s="28" t="s">
        <v>96</v>
      </c>
      <c r="D44" s="28" t="s">
        <v>97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6"/>
      <c r="T44" s="26"/>
      <c r="U44" s="26"/>
      <c r="V44" s="26"/>
      <c r="W44" s="26"/>
      <c r="X44" s="26"/>
      <c r="Y44" s="26"/>
    </row>
    <row r="45" spans="1:25" ht="15">
      <c r="A45" s="2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6"/>
      <c r="T45" s="26"/>
      <c r="U45" s="26"/>
      <c r="V45" s="26"/>
      <c r="W45" s="26"/>
      <c r="X45" s="26"/>
      <c r="Y45" s="26"/>
    </row>
    <row r="46" spans="1:25" ht="15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6"/>
      <c r="T46" s="26"/>
      <c r="U46" s="26"/>
      <c r="V46" s="26"/>
      <c r="W46" s="26"/>
      <c r="X46" s="26"/>
      <c r="Y46" s="26"/>
    </row>
  </sheetData>
  <sheetProtection selectLockedCells="1" selectUnlockedCells="1"/>
  <mergeCells count="82">
    <mergeCell ref="A1:Y1"/>
    <mergeCell ref="A2:Y2"/>
    <mergeCell ref="S3:W3"/>
    <mergeCell ref="A4:Y4"/>
    <mergeCell ref="A5:Y5"/>
    <mergeCell ref="A7:D7"/>
    <mergeCell ref="E7:L7"/>
    <mergeCell ref="N7:X7"/>
    <mergeCell ref="A8:D8"/>
    <mergeCell ref="E8:L8"/>
    <mergeCell ref="N8:X8"/>
    <mergeCell ref="A9:D9"/>
    <mergeCell ref="E9:L9"/>
    <mergeCell ref="N9:X10"/>
    <mergeCell ref="Y9:Y10"/>
    <mergeCell ref="A10:B10"/>
    <mergeCell ref="I11:J11"/>
    <mergeCell ref="K11:L11"/>
    <mergeCell ref="G12:H12"/>
    <mergeCell ref="I12:J12"/>
    <mergeCell ref="K12:L12"/>
    <mergeCell ref="O13:P14"/>
    <mergeCell ref="Q13:R14"/>
    <mergeCell ref="A13:A15"/>
    <mergeCell ref="B13:B15"/>
    <mergeCell ref="C13:C15"/>
    <mergeCell ref="D13:D15"/>
    <mergeCell ref="E13:E14"/>
    <mergeCell ref="F13:F14"/>
    <mergeCell ref="S13:S14"/>
    <mergeCell ref="T13:U14"/>
    <mergeCell ref="V13:W14"/>
    <mergeCell ref="X13:X14"/>
    <mergeCell ref="Y13:Y14"/>
    <mergeCell ref="E15:F15"/>
    <mergeCell ref="G13:H14"/>
    <mergeCell ref="I13:J14"/>
    <mergeCell ref="K13:L14"/>
    <mergeCell ref="M13:N14"/>
    <mergeCell ref="A16:A17"/>
    <mergeCell ref="B16:B17"/>
    <mergeCell ref="C16:C17"/>
    <mergeCell ref="D16:D17"/>
    <mergeCell ref="E16:E23"/>
    <mergeCell ref="F16:F23"/>
    <mergeCell ref="C20:C21"/>
    <mergeCell ref="D20:D21"/>
    <mergeCell ref="A22:A23"/>
    <mergeCell ref="B22:B23"/>
    <mergeCell ref="V16:V32"/>
    <mergeCell ref="W16:W32"/>
    <mergeCell ref="X16:X32"/>
    <mergeCell ref="Y16:Y32"/>
    <mergeCell ref="A18:A19"/>
    <mergeCell ref="B18:B19"/>
    <mergeCell ref="C18:C19"/>
    <mergeCell ref="D18:D19"/>
    <mergeCell ref="A20:A21"/>
    <mergeCell ref="B20:B21"/>
    <mergeCell ref="C22:C23"/>
    <mergeCell ref="D22:D23"/>
    <mergeCell ref="A24:A25"/>
    <mergeCell ref="B24:B25"/>
    <mergeCell ref="C24:C25"/>
    <mergeCell ref="D24:D25"/>
    <mergeCell ref="A41:R42"/>
    <mergeCell ref="E24:E25"/>
    <mergeCell ref="F24:F25"/>
    <mergeCell ref="A26:A29"/>
    <mergeCell ref="B26:B29"/>
    <mergeCell ref="C26:C29"/>
    <mergeCell ref="E26:E32"/>
    <mergeCell ref="F26:F32"/>
    <mergeCell ref="A30:A31"/>
    <mergeCell ref="B30:B31"/>
    <mergeCell ref="D30:D31"/>
    <mergeCell ref="B36:H36"/>
    <mergeCell ref="B37:F37"/>
    <mergeCell ref="B38:F38"/>
    <mergeCell ref="B39:F39"/>
    <mergeCell ref="B40:F40"/>
    <mergeCell ref="C30:C31"/>
  </mergeCells>
  <printOptions/>
  <pageMargins left="0.5118110236220472" right="0.1968503937007874" top="0.15748031496062992" bottom="0.15748031496062992" header="0.5118110236220472" footer="0.5118110236220472"/>
  <pageSetup fitToHeight="1" fitToWidth="1" horizontalDpi="600" verticalDpi="600" orientation="landscape" paperSize="9" scale="4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view="pageBreakPreview" zoomScale="80" zoomScaleNormal="60" zoomScaleSheetLayoutView="80" zoomScalePageLayoutView="0" workbookViewId="0" topLeftCell="A22">
      <selection activeCell="A41" sqref="A41:R42"/>
    </sheetView>
  </sheetViews>
  <sheetFormatPr defaultColWidth="9.140625" defaultRowHeight="15"/>
  <cols>
    <col min="1" max="1" width="5.57421875" style="0" customWidth="1"/>
    <col min="2" max="2" width="24.28125" style="0" customWidth="1"/>
    <col min="3" max="3" width="19.57421875" style="0" customWidth="1"/>
    <col min="4" max="4" width="11.00390625" style="0" customWidth="1"/>
    <col min="5" max="5" width="11.28125" style="0" customWidth="1"/>
    <col min="6" max="6" width="9.57421875" style="0" customWidth="1"/>
    <col min="7" max="7" width="18.7109375" style="0" customWidth="1"/>
    <col min="8" max="8" width="18.8515625" style="0" customWidth="1"/>
    <col min="9" max="10" width="11.5742187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8515625" style="0" customWidth="1"/>
    <col min="15" max="16" width="10.7109375" style="0" customWidth="1"/>
    <col min="17" max="17" width="10.421875" style="0" customWidth="1"/>
    <col min="18" max="18" width="11.28125" style="0" customWidth="1"/>
    <col min="19" max="19" width="11.8515625" style="0" customWidth="1"/>
    <col min="20" max="21" width="10.57421875" style="0" customWidth="1"/>
    <col min="22" max="22" width="12.421875" style="0" customWidth="1"/>
    <col min="23" max="23" width="12.00390625" style="0" customWidth="1"/>
    <col min="24" max="24" width="14.421875" style="0" customWidth="1"/>
    <col min="25" max="25" width="21.7109375" style="0" customWidth="1"/>
  </cols>
  <sheetData>
    <row r="1" spans="1:25" ht="32.25" customHeight="1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3.25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"/>
      <c r="R3" s="2"/>
      <c r="S3" s="159" t="s">
        <v>39</v>
      </c>
      <c r="T3" s="159"/>
      <c r="U3" s="159"/>
      <c r="V3" s="159"/>
      <c r="W3" s="159"/>
      <c r="X3" s="2"/>
      <c r="Y3" s="2"/>
    </row>
    <row r="4" spans="1:25" ht="19.5" customHeight="1">
      <c r="A4" s="160" t="s">
        <v>60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39.75" customHeight="1">
      <c r="A5" s="160" t="s">
        <v>49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1" customHeight="1">
      <c r="A7" s="148" t="s">
        <v>47</v>
      </c>
      <c r="B7" s="148"/>
      <c r="C7" s="148"/>
      <c r="D7" s="148"/>
      <c r="E7" s="163" t="s">
        <v>85</v>
      </c>
      <c r="F7" s="163"/>
      <c r="G7" s="163"/>
      <c r="H7" s="163"/>
      <c r="I7" s="163"/>
      <c r="J7" s="163"/>
      <c r="K7" s="163"/>
      <c r="L7" s="163"/>
      <c r="M7" s="1"/>
      <c r="N7" s="150" t="s">
        <v>48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50">
        <v>1402</v>
      </c>
    </row>
    <row r="8" spans="1:25" ht="27" customHeight="1">
      <c r="A8" s="148" t="s">
        <v>1</v>
      </c>
      <c r="B8" s="148"/>
      <c r="C8" s="148"/>
      <c r="D8" s="148"/>
      <c r="E8" s="162" t="s">
        <v>74</v>
      </c>
      <c r="F8" s="162"/>
      <c r="G8" s="162"/>
      <c r="H8" s="162"/>
      <c r="I8" s="162"/>
      <c r="J8" s="162"/>
      <c r="K8" s="162"/>
      <c r="L8" s="162"/>
      <c r="M8" s="1"/>
      <c r="N8" s="150" t="s">
        <v>0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50">
        <v>5</v>
      </c>
    </row>
    <row r="9" spans="1:25" ht="36" customHeight="1">
      <c r="A9" s="148" t="s">
        <v>3</v>
      </c>
      <c r="B9" s="148"/>
      <c r="C9" s="148"/>
      <c r="D9" s="148"/>
      <c r="E9" s="162" t="s">
        <v>84</v>
      </c>
      <c r="F9" s="162"/>
      <c r="G9" s="162"/>
      <c r="H9" s="162"/>
      <c r="I9" s="162"/>
      <c r="J9" s="162"/>
      <c r="K9" s="162"/>
      <c r="L9" s="162"/>
      <c r="M9" s="1"/>
      <c r="N9" s="151" t="s">
        <v>2</v>
      </c>
      <c r="O9" s="152"/>
      <c r="P9" s="152"/>
      <c r="Q9" s="152"/>
      <c r="R9" s="152"/>
      <c r="S9" s="152"/>
      <c r="T9" s="152"/>
      <c r="U9" s="152"/>
      <c r="V9" s="152"/>
      <c r="W9" s="152"/>
      <c r="X9" s="153"/>
      <c r="Y9" s="139">
        <f>Y8/Y7*100</f>
        <v>0.3566333808844508</v>
      </c>
    </row>
    <row r="10" spans="1:25" ht="28.5" customHeight="1">
      <c r="A10" s="141"/>
      <c r="B10" s="141"/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54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Y10" s="140"/>
    </row>
    <row r="11" spans="1:25" ht="29.25" customHeight="1">
      <c r="A11" s="30"/>
      <c r="B11" s="30"/>
      <c r="C11" s="30"/>
      <c r="D11" s="30"/>
      <c r="E11" s="30"/>
      <c r="F11" s="30"/>
      <c r="G11" s="30"/>
      <c r="H11" s="30"/>
      <c r="I11" s="142" t="s">
        <v>12</v>
      </c>
      <c r="J11" s="142"/>
      <c r="K11" s="142" t="s">
        <v>13</v>
      </c>
      <c r="L11" s="142"/>
      <c r="M11" s="30"/>
      <c r="N11" s="35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8.75" customHeight="1">
      <c r="A12" s="30"/>
      <c r="B12" s="30"/>
      <c r="C12" s="30"/>
      <c r="D12" s="30"/>
      <c r="E12" s="30"/>
      <c r="F12" s="30"/>
      <c r="G12" s="143" t="s">
        <v>51</v>
      </c>
      <c r="H12" s="144"/>
      <c r="I12" s="145"/>
      <c r="J12" s="145"/>
      <c r="K12" s="146"/>
      <c r="L12" s="14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35" t="s">
        <v>4</v>
      </c>
      <c r="B13" s="136" t="s">
        <v>5</v>
      </c>
      <c r="C13" s="136" t="s">
        <v>6</v>
      </c>
      <c r="D13" s="137" t="s">
        <v>40</v>
      </c>
      <c r="E13" s="126" t="s">
        <v>7</v>
      </c>
      <c r="F13" s="126" t="s">
        <v>8</v>
      </c>
      <c r="G13" s="126" t="s">
        <v>9</v>
      </c>
      <c r="H13" s="126"/>
      <c r="I13" s="130" t="s">
        <v>10</v>
      </c>
      <c r="J13" s="130"/>
      <c r="K13" s="131" t="s">
        <v>11</v>
      </c>
      <c r="L13" s="132"/>
      <c r="M13" s="126" t="s">
        <v>55</v>
      </c>
      <c r="N13" s="126"/>
      <c r="O13" s="125" t="s">
        <v>12</v>
      </c>
      <c r="P13" s="125"/>
      <c r="Q13" s="125" t="s">
        <v>13</v>
      </c>
      <c r="R13" s="125"/>
      <c r="S13" s="125" t="s">
        <v>14</v>
      </c>
      <c r="T13" s="126" t="s">
        <v>15</v>
      </c>
      <c r="U13" s="126"/>
      <c r="V13" s="125" t="s">
        <v>16</v>
      </c>
      <c r="W13" s="125"/>
      <c r="X13" s="127" t="s">
        <v>17</v>
      </c>
      <c r="Y13" s="127" t="s">
        <v>18</v>
      </c>
    </row>
    <row r="14" spans="1:25" ht="118.5" customHeight="1">
      <c r="A14" s="135"/>
      <c r="B14" s="136"/>
      <c r="C14" s="136"/>
      <c r="D14" s="138"/>
      <c r="E14" s="126"/>
      <c r="F14" s="126"/>
      <c r="G14" s="126"/>
      <c r="H14" s="126"/>
      <c r="I14" s="126"/>
      <c r="J14" s="126"/>
      <c r="K14" s="133"/>
      <c r="L14" s="134"/>
      <c r="M14" s="126"/>
      <c r="N14" s="126"/>
      <c r="O14" s="125"/>
      <c r="P14" s="125"/>
      <c r="Q14" s="125"/>
      <c r="R14" s="125"/>
      <c r="S14" s="125"/>
      <c r="T14" s="126"/>
      <c r="U14" s="126"/>
      <c r="V14" s="125"/>
      <c r="W14" s="125"/>
      <c r="X14" s="128"/>
      <c r="Y14" s="128"/>
    </row>
    <row r="15" spans="1:25" ht="54" customHeight="1">
      <c r="A15" s="135"/>
      <c r="B15" s="136"/>
      <c r="C15" s="136"/>
      <c r="D15" s="129"/>
      <c r="E15" s="129" t="s">
        <v>19</v>
      </c>
      <c r="F15" s="129"/>
      <c r="G15" s="46" t="s">
        <v>63</v>
      </c>
      <c r="H15" s="47" t="s">
        <v>64</v>
      </c>
      <c r="I15" s="46" t="s">
        <v>63</v>
      </c>
      <c r="J15" s="47" t="s">
        <v>64</v>
      </c>
      <c r="K15" s="46" t="s">
        <v>63</v>
      </c>
      <c r="L15" s="47" t="s">
        <v>64</v>
      </c>
      <c r="M15" s="46" t="s">
        <v>63</v>
      </c>
      <c r="N15" s="47" t="s">
        <v>64</v>
      </c>
      <c r="O15" s="46" t="s">
        <v>63</v>
      </c>
      <c r="P15" s="47" t="s">
        <v>64</v>
      </c>
      <c r="Q15" s="46" t="s">
        <v>63</v>
      </c>
      <c r="R15" s="47" t="s">
        <v>64</v>
      </c>
      <c r="S15" s="46" t="s">
        <v>63</v>
      </c>
      <c r="T15" s="46" t="s">
        <v>63</v>
      </c>
      <c r="U15" s="47" t="s">
        <v>64</v>
      </c>
      <c r="V15" s="46" t="s">
        <v>63</v>
      </c>
      <c r="W15" s="47" t="s">
        <v>64</v>
      </c>
      <c r="X15" s="48" t="s">
        <v>65</v>
      </c>
      <c r="Y15" s="48" t="s">
        <v>65</v>
      </c>
    </row>
    <row r="16" spans="1:26" ht="28.5" customHeight="1">
      <c r="A16" s="114" t="s">
        <v>20</v>
      </c>
      <c r="B16" s="121" t="s">
        <v>21</v>
      </c>
      <c r="C16" s="117"/>
      <c r="D16" s="122" t="s">
        <v>42</v>
      </c>
      <c r="E16" s="117"/>
      <c r="F16" s="117"/>
      <c r="G16" s="36" t="s">
        <v>22</v>
      </c>
      <c r="H16" s="38" t="s">
        <v>22</v>
      </c>
      <c r="I16" s="4"/>
      <c r="J16" s="38"/>
      <c r="K16" s="4"/>
      <c r="L16" s="38"/>
      <c r="M16" s="58"/>
      <c r="N16" s="59"/>
      <c r="O16" s="58"/>
      <c r="P16" s="59"/>
      <c r="Q16" s="58"/>
      <c r="R16" s="60"/>
      <c r="S16" s="58"/>
      <c r="T16" s="6">
        <f>K16*M16*Q16</f>
        <v>0</v>
      </c>
      <c r="U16" s="38">
        <f>L16*N16*R16</f>
        <v>0</v>
      </c>
      <c r="V16" s="117"/>
      <c r="W16" s="118"/>
      <c r="X16" s="118"/>
      <c r="Y16" s="118"/>
      <c r="Z16" s="7"/>
    </row>
    <row r="17" spans="1:26" ht="30.75" customHeight="1">
      <c r="A17" s="114"/>
      <c r="B17" s="121"/>
      <c r="C17" s="117"/>
      <c r="D17" s="123"/>
      <c r="E17" s="117"/>
      <c r="F17" s="117"/>
      <c r="G17" s="39" t="s">
        <v>23</v>
      </c>
      <c r="H17" s="38" t="s">
        <v>23</v>
      </c>
      <c r="I17" s="37"/>
      <c r="J17" s="38"/>
      <c r="K17" s="4"/>
      <c r="L17" s="38"/>
      <c r="M17" s="58"/>
      <c r="N17" s="59"/>
      <c r="O17" s="58"/>
      <c r="P17" s="59"/>
      <c r="Q17" s="58"/>
      <c r="R17" s="60"/>
      <c r="S17" s="60"/>
      <c r="T17" s="6">
        <f>K17*S17</f>
        <v>0</v>
      </c>
      <c r="U17" s="38">
        <f>L17*S17</f>
        <v>0</v>
      </c>
      <c r="V17" s="117"/>
      <c r="W17" s="119"/>
      <c r="X17" s="119"/>
      <c r="Y17" s="119"/>
      <c r="Z17" s="7"/>
    </row>
    <row r="18" spans="1:26" s="8" customFormat="1" ht="29.25" customHeight="1">
      <c r="A18" s="114" t="s">
        <v>24</v>
      </c>
      <c r="B18" s="121" t="s">
        <v>56</v>
      </c>
      <c r="C18" s="117"/>
      <c r="D18" s="122" t="s">
        <v>46</v>
      </c>
      <c r="E18" s="117"/>
      <c r="F18" s="117"/>
      <c r="G18" s="31" t="s">
        <v>22</v>
      </c>
      <c r="H18" s="38" t="s">
        <v>22</v>
      </c>
      <c r="I18" s="16"/>
      <c r="J18" s="38"/>
      <c r="K18" s="5"/>
      <c r="L18" s="38"/>
      <c r="M18" s="61"/>
      <c r="N18" s="59"/>
      <c r="O18" s="61"/>
      <c r="P18" s="59"/>
      <c r="Q18" s="72"/>
      <c r="R18" s="60"/>
      <c r="S18" s="61"/>
      <c r="T18" s="6">
        <f>K18*M18*Q18</f>
        <v>0</v>
      </c>
      <c r="U18" s="38">
        <f>L18*N18*R18</f>
        <v>0</v>
      </c>
      <c r="V18" s="117"/>
      <c r="W18" s="119"/>
      <c r="X18" s="119"/>
      <c r="Y18" s="119"/>
      <c r="Z18" s="7"/>
    </row>
    <row r="19" spans="1:26" s="8" customFormat="1" ht="33.75" customHeight="1">
      <c r="A19" s="114"/>
      <c r="B19" s="121"/>
      <c r="C19" s="117"/>
      <c r="D19" s="123"/>
      <c r="E19" s="117"/>
      <c r="F19" s="117"/>
      <c r="G19" s="38" t="s">
        <v>23</v>
      </c>
      <c r="H19" s="38" t="s">
        <v>23</v>
      </c>
      <c r="I19" s="16"/>
      <c r="J19" s="38"/>
      <c r="K19" s="5"/>
      <c r="L19" s="38"/>
      <c r="M19" s="61"/>
      <c r="N19" s="59"/>
      <c r="O19" s="61"/>
      <c r="P19" s="59"/>
      <c r="Q19" s="58"/>
      <c r="R19" s="60"/>
      <c r="S19" s="60"/>
      <c r="T19" s="6">
        <f>K19*S19</f>
        <v>0</v>
      </c>
      <c r="U19" s="38">
        <f>L19*S19</f>
        <v>0</v>
      </c>
      <c r="V19" s="117"/>
      <c r="W19" s="119"/>
      <c r="X19" s="119"/>
      <c r="Y19" s="119"/>
      <c r="Z19" s="7"/>
    </row>
    <row r="20" spans="1:26" s="8" customFormat="1" ht="29.25" customHeight="1">
      <c r="A20" s="114" t="s">
        <v>25</v>
      </c>
      <c r="B20" s="124" t="s">
        <v>26</v>
      </c>
      <c r="C20" s="117"/>
      <c r="D20" s="122" t="s">
        <v>42</v>
      </c>
      <c r="E20" s="117"/>
      <c r="F20" s="117"/>
      <c r="G20" s="4" t="s">
        <v>22</v>
      </c>
      <c r="H20" s="38" t="s">
        <v>22</v>
      </c>
      <c r="I20" s="9"/>
      <c r="J20" s="38"/>
      <c r="K20" s="9"/>
      <c r="L20" s="38"/>
      <c r="M20" s="58"/>
      <c r="N20" s="59"/>
      <c r="O20" s="62"/>
      <c r="P20" s="59"/>
      <c r="Q20" s="58"/>
      <c r="R20" s="60"/>
      <c r="S20" s="62"/>
      <c r="T20" s="6">
        <f>K20*M20*Q20</f>
        <v>0</v>
      </c>
      <c r="U20" s="38">
        <f>L20*N20*R20</f>
        <v>0</v>
      </c>
      <c r="V20" s="117"/>
      <c r="W20" s="119"/>
      <c r="X20" s="119"/>
      <c r="Y20" s="119"/>
      <c r="Z20" s="7"/>
    </row>
    <row r="21" spans="1:26" s="8" customFormat="1" ht="30.75" customHeight="1">
      <c r="A21" s="114"/>
      <c r="B21" s="124"/>
      <c r="C21" s="117"/>
      <c r="D21" s="123"/>
      <c r="E21" s="117"/>
      <c r="F21" s="117"/>
      <c r="G21" s="38" t="s">
        <v>23</v>
      </c>
      <c r="H21" s="38" t="s">
        <v>23</v>
      </c>
      <c r="I21" s="10"/>
      <c r="J21" s="38"/>
      <c r="K21" s="10"/>
      <c r="L21" s="38"/>
      <c r="M21" s="62"/>
      <c r="N21" s="59"/>
      <c r="O21" s="62"/>
      <c r="P21" s="59"/>
      <c r="Q21" s="58"/>
      <c r="R21" s="60"/>
      <c r="S21" s="60"/>
      <c r="T21" s="6">
        <f>K21*S21</f>
        <v>0</v>
      </c>
      <c r="U21" s="38">
        <f>L21*S21</f>
        <v>0</v>
      </c>
      <c r="V21" s="117"/>
      <c r="W21" s="119"/>
      <c r="X21" s="119"/>
      <c r="Y21" s="119"/>
      <c r="Z21" s="7"/>
    </row>
    <row r="22" spans="1:26" s="8" customFormat="1" ht="31.5" customHeight="1">
      <c r="A22" s="114" t="s">
        <v>27</v>
      </c>
      <c r="B22" s="124" t="s">
        <v>28</v>
      </c>
      <c r="C22" s="111"/>
      <c r="D22" s="112" t="s">
        <v>43</v>
      </c>
      <c r="E22" s="117"/>
      <c r="F22" s="117"/>
      <c r="G22" s="4" t="s">
        <v>22</v>
      </c>
      <c r="H22" s="38" t="s">
        <v>22</v>
      </c>
      <c r="I22" s="9"/>
      <c r="J22" s="38"/>
      <c r="K22" s="9"/>
      <c r="L22" s="38"/>
      <c r="M22" s="63"/>
      <c r="N22" s="64"/>
      <c r="O22" s="65"/>
      <c r="P22" s="59"/>
      <c r="Q22" s="58"/>
      <c r="R22" s="60"/>
      <c r="S22" s="62"/>
      <c r="T22" s="6">
        <f>K22*M22*O22</f>
        <v>0</v>
      </c>
      <c r="U22" s="38">
        <f>L22*N22*P22</f>
        <v>0</v>
      </c>
      <c r="V22" s="117"/>
      <c r="W22" s="119"/>
      <c r="X22" s="119"/>
      <c r="Y22" s="119"/>
      <c r="Z22" s="7"/>
    </row>
    <row r="23" spans="1:26" s="8" customFormat="1" ht="32.25" customHeight="1">
      <c r="A23" s="114"/>
      <c r="B23" s="124"/>
      <c r="C23" s="111"/>
      <c r="D23" s="113"/>
      <c r="E23" s="117"/>
      <c r="F23" s="117"/>
      <c r="G23" s="38" t="s">
        <v>23</v>
      </c>
      <c r="H23" s="38" t="s">
        <v>23</v>
      </c>
      <c r="I23" s="9"/>
      <c r="J23" s="38"/>
      <c r="K23" s="9"/>
      <c r="L23" s="38"/>
      <c r="M23" s="66"/>
      <c r="N23" s="59"/>
      <c r="O23" s="65"/>
      <c r="P23" s="59"/>
      <c r="Q23" s="58"/>
      <c r="R23" s="60"/>
      <c r="S23" s="67"/>
      <c r="T23" s="6">
        <f>K23*S23</f>
        <v>0</v>
      </c>
      <c r="U23" s="38">
        <f>L23*S23</f>
        <v>0</v>
      </c>
      <c r="V23" s="117"/>
      <c r="W23" s="119"/>
      <c r="X23" s="119"/>
      <c r="Y23" s="119"/>
      <c r="Z23" s="7"/>
    </row>
    <row r="24" spans="1:26" s="8" customFormat="1" ht="30" customHeight="1">
      <c r="A24" s="114" t="s">
        <v>29</v>
      </c>
      <c r="B24" s="115" t="s">
        <v>30</v>
      </c>
      <c r="C24" s="116" t="s">
        <v>90</v>
      </c>
      <c r="D24" s="89" t="s">
        <v>41</v>
      </c>
      <c r="E24" s="98"/>
      <c r="F24" s="98"/>
      <c r="G24" s="4" t="s">
        <v>22</v>
      </c>
      <c r="H24" s="38" t="s">
        <v>22</v>
      </c>
      <c r="I24" s="13"/>
      <c r="J24" s="38"/>
      <c r="K24" s="13"/>
      <c r="L24" s="38"/>
      <c r="M24" s="68"/>
      <c r="N24" s="59"/>
      <c r="O24" s="68"/>
      <c r="P24" s="59"/>
      <c r="Q24" s="72"/>
      <c r="R24" s="60"/>
      <c r="S24" s="68"/>
      <c r="T24" s="6">
        <f>K24*M24*Q24</f>
        <v>0</v>
      </c>
      <c r="U24" s="38">
        <f>L24*N24*R24</f>
        <v>0</v>
      </c>
      <c r="V24" s="117"/>
      <c r="W24" s="119"/>
      <c r="X24" s="119"/>
      <c r="Y24" s="119"/>
      <c r="Z24" s="7"/>
    </row>
    <row r="25" spans="1:26" s="8" customFormat="1" ht="30.75" customHeight="1">
      <c r="A25" s="114"/>
      <c r="B25" s="115"/>
      <c r="C25" s="116"/>
      <c r="D25" s="90"/>
      <c r="E25" s="98"/>
      <c r="F25" s="98"/>
      <c r="G25" s="38" t="s">
        <v>23</v>
      </c>
      <c r="H25" s="38" t="s">
        <v>23</v>
      </c>
      <c r="I25" s="13">
        <v>3.14</v>
      </c>
      <c r="J25" s="38">
        <v>3.25</v>
      </c>
      <c r="K25" s="13">
        <v>3.14</v>
      </c>
      <c r="L25" s="38">
        <v>3.25</v>
      </c>
      <c r="M25" s="68"/>
      <c r="N25" s="59"/>
      <c r="O25" s="68">
        <v>38</v>
      </c>
      <c r="P25" s="59">
        <v>38</v>
      </c>
      <c r="Q25" s="58">
        <v>1</v>
      </c>
      <c r="R25" s="60">
        <v>1</v>
      </c>
      <c r="S25" s="60">
        <v>100</v>
      </c>
      <c r="T25" s="6">
        <f>K25*S25</f>
        <v>314</v>
      </c>
      <c r="U25" s="38">
        <f>L25*S25</f>
        <v>325</v>
      </c>
      <c r="V25" s="117"/>
      <c r="W25" s="119"/>
      <c r="X25" s="119"/>
      <c r="Y25" s="119"/>
      <c r="Z25" s="7"/>
    </row>
    <row r="26" spans="1:26" s="8" customFormat="1" ht="72.75" customHeight="1">
      <c r="A26" s="99" t="s">
        <v>31</v>
      </c>
      <c r="B26" s="102" t="s">
        <v>32</v>
      </c>
      <c r="C26" s="105"/>
      <c r="D26" s="32" t="s">
        <v>42</v>
      </c>
      <c r="E26" s="108"/>
      <c r="F26" s="108"/>
      <c r="G26" s="4" t="s">
        <v>50</v>
      </c>
      <c r="H26" s="38" t="s">
        <v>50</v>
      </c>
      <c r="I26" s="14"/>
      <c r="J26" s="38"/>
      <c r="K26" s="14"/>
      <c r="L26" s="38"/>
      <c r="M26" s="69"/>
      <c r="N26" s="59"/>
      <c r="O26" s="69"/>
      <c r="P26" s="59"/>
      <c r="Q26" s="58"/>
      <c r="R26" s="60"/>
      <c r="S26" s="69"/>
      <c r="T26" s="6">
        <f>K26*M26*Q26</f>
        <v>0</v>
      </c>
      <c r="U26" s="38">
        <f>L26*N26*R26</f>
        <v>0</v>
      </c>
      <c r="V26" s="117"/>
      <c r="W26" s="119"/>
      <c r="X26" s="119"/>
      <c r="Y26" s="119"/>
      <c r="Z26" s="7"/>
    </row>
    <row r="27" spans="1:26" s="8" customFormat="1" ht="38.25" customHeight="1">
      <c r="A27" s="100"/>
      <c r="B27" s="103"/>
      <c r="C27" s="106"/>
      <c r="D27" s="32" t="s">
        <v>42</v>
      </c>
      <c r="E27" s="108"/>
      <c r="F27" s="108"/>
      <c r="G27" s="4" t="s">
        <v>44</v>
      </c>
      <c r="H27" s="38" t="s">
        <v>44</v>
      </c>
      <c r="I27" s="14"/>
      <c r="J27" s="38"/>
      <c r="K27" s="14"/>
      <c r="L27" s="38"/>
      <c r="M27" s="69"/>
      <c r="N27" s="59"/>
      <c r="O27" s="69"/>
      <c r="P27" s="59"/>
      <c r="Q27" s="72"/>
      <c r="R27" s="60"/>
      <c r="S27" s="69"/>
      <c r="T27" s="6">
        <f>K27*M27*Q27</f>
        <v>0</v>
      </c>
      <c r="U27" s="38">
        <f>L27*N27*R27</f>
        <v>0</v>
      </c>
      <c r="V27" s="117"/>
      <c r="W27" s="119"/>
      <c r="X27" s="119"/>
      <c r="Y27" s="119"/>
      <c r="Z27" s="7"/>
    </row>
    <row r="28" spans="1:26" s="8" customFormat="1" ht="38.25" customHeight="1">
      <c r="A28" s="100"/>
      <c r="B28" s="103"/>
      <c r="C28" s="106"/>
      <c r="D28" s="32" t="s">
        <v>42</v>
      </c>
      <c r="E28" s="108"/>
      <c r="F28" s="108"/>
      <c r="G28" s="33" t="s">
        <v>45</v>
      </c>
      <c r="H28" s="38" t="s">
        <v>45</v>
      </c>
      <c r="I28" s="16"/>
      <c r="J28" s="38"/>
      <c r="K28" s="16"/>
      <c r="L28" s="38"/>
      <c r="M28" s="69"/>
      <c r="N28" s="59"/>
      <c r="O28" s="70"/>
      <c r="P28" s="59"/>
      <c r="Q28" s="58"/>
      <c r="R28" s="60"/>
      <c r="S28" s="69"/>
      <c r="T28" s="6">
        <f>K28*M28*O28</f>
        <v>0</v>
      </c>
      <c r="U28" s="38">
        <f>L28*N28*P28</f>
        <v>0</v>
      </c>
      <c r="V28" s="117"/>
      <c r="W28" s="119"/>
      <c r="X28" s="119"/>
      <c r="Y28" s="119"/>
      <c r="Z28" s="7"/>
    </row>
    <row r="29" spans="1:26" s="8" customFormat="1" ht="30" customHeight="1">
      <c r="A29" s="101"/>
      <c r="B29" s="104"/>
      <c r="C29" s="107"/>
      <c r="D29" s="32" t="s">
        <v>42</v>
      </c>
      <c r="E29" s="108"/>
      <c r="F29" s="108"/>
      <c r="G29" s="38" t="s">
        <v>23</v>
      </c>
      <c r="H29" s="38" t="s">
        <v>23</v>
      </c>
      <c r="I29" s="16"/>
      <c r="J29" s="38"/>
      <c r="K29" s="16"/>
      <c r="L29" s="38"/>
      <c r="M29" s="69"/>
      <c r="N29" s="59"/>
      <c r="O29" s="70"/>
      <c r="P29" s="59"/>
      <c r="Q29" s="58"/>
      <c r="R29" s="60"/>
      <c r="S29" s="60"/>
      <c r="T29" s="6">
        <f>K29*S29</f>
        <v>0</v>
      </c>
      <c r="U29" s="38">
        <f>L29*S29</f>
        <v>0</v>
      </c>
      <c r="V29" s="117"/>
      <c r="W29" s="119"/>
      <c r="X29" s="119"/>
      <c r="Y29" s="119"/>
      <c r="Z29" s="7"/>
    </row>
    <row r="30" spans="1:26" s="8" customFormat="1" ht="30" customHeight="1">
      <c r="A30" s="99" t="s">
        <v>33</v>
      </c>
      <c r="B30" s="109" t="s">
        <v>34</v>
      </c>
      <c r="C30" s="94" t="s">
        <v>93</v>
      </c>
      <c r="D30" s="89" t="s">
        <v>61</v>
      </c>
      <c r="E30" s="108"/>
      <c r="F30" s="108"/>
      <c r="G30" s="4" t="s">
        <v>22</v>
      </c>
      <c r="H30" s="38" t="s">
        <v>22</v>
      </c>
      <c r="I30" s="16">
        <v>31.61</v>
      </c>
      <c r="J30" s="38">
        <v>32.56</v>
      </c>
      <c r="K30" s="16">
        <v>31.61</v>
      </c>
      <c r="L30" s="38">
        <v>32.56</v>
      </c>
      <c r="M30" s="71">
        <v>7</v>
      </c>
      <c r="N30" s="59">
        <v>7</v>
      </c>
      <c r="O30" s="69">
        <v>38</v>
      </c>
      <c r="P30" s="59">
        <v>38</v>
      </c>
      <c r="Q30" s="72">
        <f>K12</f>
        <v>0</v>
      </c>
      <c r="R30" s="60">
        <f>K12</f>
        <v>0</v>
      </c>
      <c r="S30" s="68"/>
      <c r="T30" s="6">
        <f>K30*M30*Q30</f>
        <v>0</v>
      </c>
      <c r="U30" s="38">
        <f>L30*N30*R30</f>
        <v>0</v>
      </c>
      <c r="V30" s="117"/>
      <c r="W30" s="119"/>
      <c r="X30" s="119"/>
      <c r="Y30" s="119"/>
      <c r="Z30" s="7"/>
    </row>
    <row r="31" spans="1:26" s="8" customFormat="1" ht="30" customHeight="1">
      <c r="A31" s="101"/>
      <c r="B31" s="110"/>
      <c r="C31" s="95"/>
      <c r="D31" s="90"/>
      <c r="E31" s="108"/>
      <c r="F31" s="108"/>
      <c r="G31" s="38" t="s">
        <v>23</v>
      </c>
      <c r="H31" s="38" t="s">
        <v>23</v>
      </c>
      <c r="I31" s="16"/>
      <c r="J31" s="38"/>
      <c r="K31" s="16"/>
      <c r="L31" s="38"/>
      <c r="M31" s="58"/>
      <c r="N31" s="59"/>
      <c r="O31" s="69"/>
      <c r="P31" s="59"/>
      <c r="Q31" s="58"/>
      <c r="R31" s="59"/>
      <c r="S31" s="69"/>
      <c r="T31" s="6">
        <f>K31*S31</f>
        <v>0</v>
      </c>
      <c r="U31" s="38">
        <f>L31*S31</f>
        <v>0</v>
      </c>
      <c r="V31" s="117"/>
      <c r="W31" s="119"/>
      <c r="X31" s="119"/>
      <c r="Y31" s="119"/>
      <c r="Z31" s="7"/>
    </row>
    <row r="32" spans="1:26" s="8" customFormat="1" ht="45.75" customHeight="1">
      <c r="A32" s="3" t="s">
        <v>35</v>
      </c>
      <c r="B32" s="49" t="s">
        <v>36</v>
      </c>
      <c r="C32" s="18"/>
      <c r="D32" s="18"/>
      <c r="E32" s="108"/>
      <c r="F32" s="108"/>
      <c r="G32" s="4"/>
      <c r="H32" s="38"/>
      <c r="I32" s="6"/>
      <c r="J32" s="38"/>
      <c r="K32" s="6"/>
      <c r="L32" s="38"/>
      <c r="M32" s="4"/>
      <c r="N32" s="38"/>
      <c r="O32" s="15"/>
      <c r="P32" s="38"/>
      <c r="Q32" s="4"/>
      <c r="R32" s="38"/>
      <c r="S32" s="40"/>
      <c r="T32" s="6">
        <f>K32*S32</f>
        <v>0</v>
      </c>
      <c r="U32" s="38">
        <f>L32*S32</f>
        <v>0</v>
      </c>
      <c r="V32" s="117"/>
      <c r="W32" s="120"/>
      <c r="X32" s="120"/>
      <c r="Y32" s="120"/>
      <c r="Z32" s="7"/>
    </row>
    <row r="33" spans="1:26" s="8" customFormat="1" ht="45.75" customHeight="1">
      <c r="A33" s="3" t="s">
        <v>68</v>
      </c>
      <c r="B33" s="49" t="s">
        <v>62</v>
      </c>
      <c r="C33" s="18"/>
      <c r="D33" s="32" t="s">
        <v>42</v>
      </c>
      <c r="E33" s="52"/>
      <c r="F33" s="52"/>
      <c r="G33" s="4"/>
      <c r="H33" s="53"/>
      <c r="I33" s="6"/>
      <c r="J33" s="53"/>
      <c r="K33" s="6"/>
      <c r="L33" s="53"/>
      <c r="M33" s="4"/>
      <c r="N33" s="53"/>
      <c r="O33" s="15"/>
      <c r="P33" s="53"/>
      <c r="Q33" s="4"/>
      <c r="R33" s="53"/>
      <c r="S33" s="15"/>
      <c r="T33" s="6">
        <f>K33*M33*Q33</f>
        <v>0</v>
      </c>
      <c r="U33" s="38">
        <f>L33*N33*R33</f>
        <v>0</v>
      </c>
      <c r="V33" s="4"/>
      <c r="W33" s="54"/>
      <c r="X33" s="54"/>
      <c r="Y33" s="54"/>
      <c r="Z33" s="7"/>
    </row>
    <row r="34" spans="1:26" s="8" customFormat="1" ht="15">
      <c r="A34" s="3"/>
      <c r="B34" s="19" t="s">
        <v>37</v>
      </c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2">
        <f>SUM(T16:T33)</f>
        <v>314</v>
      </c>
      <c r="U34" s="22">
        <f>SUM(U16:U33)</f>
        <v>325</v>
      </c>
      <c r="V34" s="22"/>
      <c r="W34" s="23"/>
      <c r="X34" s="22">
        <f>ROUND((U34/T34*100),2)</f>
        <v>103.5</v>
      </c>
      <c r="Y34" s="22">
        <f>(U34-W34)/(T34-V34)*100</f>
        <v>103.5031847133758</v>
      </c>
      <c r="Z34" s="24"/>
    </row>
    <row r="35" spans="1:26" s="8" customFormat="1" ht="1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6"/>
      <c r="T35" s="26"/>
      <c r="U35" s="26"/>
      <c r="V35" s="26"/>
      <c r="W35" s="26"/>
      <c r="X35" s="26"/>
      <c r="Y35" s="26"/>
      <c r="Z35" s="24"/>
    </row>
    <row r="36" spans="1:26" s="8" customFormat="1" ht="45.75" customHeight="1">
      <c r="A36" s="26"/>
      <c r="B36" s="91" t="s">
        <v>57</v>
      </c>
      <c r="C36" s="91"/>
      <c r="D36" s="91"/>
      <c r="E36" s="91"/>
      <c r="F36" s="91"/>
      <c r="G36" s="91"/>
      <c r="H36" s="9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6"/>
      <c r="T36" s="26"/>
      <c r="U36" s="26"/>
      <c r="V36" s="26"/>
      <c r="W36" s="26"/>
      <c r="X36" s="26"/>
      <c r="Y36" s="26"/>
      <c r="Z36" s="24"/>
    </row>
    <row r="37" spans="1:26" s="8" customFormat="1" ht="24" customHeight="1">
      <c r="A37" s="26"/>
      <c r="B37" s="92" t="s">
        <v>54</v>
      </c>
      <c r="C37" s="92"/>
      <c r="D37" s="92"/>
      <c r="E37" s="92"/>
      <c r="F37" s="92"/>
      <c r="G37" s="43" t="s">
        <v>66</v>
      </c>
      <c r="H37" s="44" t="s">
        <v>67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6"/>
      <c r="T37" s="26"/>
      <c r="U37" s="26"/>
      <c r="V37" s="26"/>
      <c r="W37" s="26"/>
      <c r="X37" s="26"/>
      <c r="Y37" s="26"/>
      <c r="Z37" s="24"/>
    </row>
    <row r="38" spans="1:26" s="8" customFormat="1" ht="27.75" customHeight="1">
      <c r="A38" s="26"/>
      <c r="B38" s="92" t="s">
        <v>52</v>
      </c>
      <c r="C38" s="92"/>
      <c r="D38" s="92"/>
      <c r="E38" s="92"/>
      <c r="F38" s="92"/>
      <c r="G38" s="42"/>
      <c r="H38" s="4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6"/>
      <c r="T38" s="26"/>
      <c r="U38" s="26"/>
      <c r="V38" s="26"/>
      <c r="W38" s="26"/>
      <c r="X38" s="26"/>
      <c r="Y38" s="26"/>
      <c r="Z38" s="24"/>
    </row>
    <row r="39" spans="1:26" s="8" customFormat="1" ht="30" customHeight="1">
      <c r="A39" s="26"/>
      <c r="B39" s="92" t="s">
        <v>53</v>
      </c>
      <c r="C39" s="92"/>
      <c r="D39" s="92"/>
      <c r="E39" s="92"/>
      <c r="F39" s="92"/>
      <c r="G39" s="45"/>
      <c r="H39" s="4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6"/>
      <c r="T39" s="26"/>
      <c r="U39" s="26"/>
      <c r="V39" s="26"/>
      <c r="W39" s="26"/>
      <c r="X39" s="26"/>
      <c r="Y39" s="26"/>
      <c r="Z39" s="24"/>
    </row>
    <row r="40" spans="1:26" s="8" customFormat="1" ht="31.5" customHeight="1">
      <c r="A40" s="26"/>
      <c r="B40" s="93" t="s">
        <v>58</v>
      </c>
      <c r="C40" s="93"/>
      <c r="D40" s="93"/>
      <c r="E40" s="93"/>
      <c r="F40" s="93"/>
      <c r="G40" s="42"/>
      <c r="H40" s="4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6"/>
      <c r="T40" s="26"/>
      <c r="U40" s="26"/>
      <c r="V40" s="26"/>
      <c r="W40" s="26"/>
      <c r="X40" s="26"/>
      <c r="Y40" s="26"/>
      <c r="Z40" s="24"/>
    </row>
    <row r="41" spans="1:25" ht="57" customHeight="1">
      <c r="A41" s="96" t="s">
        <v>95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27"/>
      <c r="T41" s="27"/>
      <c r="U41" s="27"/>
      <c r="V41" s="27"/>
      <c r="W41" s="27"/>
      <c r="X41" s="27"/>
      <c r="Y41" s="27"/>
    </row>
    <row r="42" spans="1:25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25"/>
      <c r="T42" s="25"/>
      <c r="U42" s="25"/>
      <c r="V42" s="25"/>
      <c r="W42" s="25"/>
      <c r="X42" s="25"/>
      <c r="Y42" s="25"/>
    </row>
    <row r="43" spans="2:18" s="26" customFormat="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25" ht="15.75">
      <c r="A44" s="29" t="s">
        <v>38</v>
      </c>
      <c r="B44" s="28"/>
      <c r="C44" s="28" t="s">
        <v>96</v>
      </c>
      <c r="D44" s="28" t="s">
        <v>97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6"/>
      <c r="T44" s="26"/>
      <c r="U44" s="26"/>
      <c r="V44" s="26"/>
      <c r="W44" s="26"/>
      <c r="X44" s="26"/>
      <c r="Y44" s="26"/>
    </row>
    <row r="45" spans="1:25" ht="15">
      <c r="A45" s="2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6"/>
      <c r="T45" s="26"/>
      <c r="U45" s="26"/>
      <c r="V45" s="26"/>
      <c r="W45" s="26"/>
      <c r="X45" s="26"/>
      <c r="Y45" s="26"/>
    </row>
    <row r="46" spans="1:25" ht="15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6"/>
      <c r="T46" s="26"/>
      <c r="U46" s="26"/>
      <c r="V46" s="26"/>
      <c r="W46" s="26"/>
      <c r="X46" s="26"/>
      <c r="Y46" s="26"/>
    </row>
  </sheetData>
  <sheetProtection selectLockedCells="1" selectUnlockedCells="1"/>
  <mergeCells count="82">
    <mergeCell ref="A1:Y1"/>
    <mergeCell ref="A2:Y2"/>
    <mergeCell ref="S3:W3"/>
    <mergeCell ref="A4:Y4"/>
    <mergeCell ref="A5:Y5"/>
    <mergeCell ref="A7:D7"/>
    <mergeCell ref="E7:L7"/>
    <mergeCell ref="N7:X7"/>
    <mergeCell ref="A8:D8"/>
    <mergeCell ref="E8:L8"/>
    <mergeCell ref="N8:X8"/>
    <mergeCell ref="A9:D9"/>
    <mergeCell ref="E9:L9"/>
    <mergeCell ref="N9:X10"/>
    <mergeCell ref="Y9:Y10"/>
    <mergeCell ref="A10:B10"/>
    <mergeCell ref="I11:J11"/>
    <mergeCell ref="K11:L11"/>
    <mergeCell ref="G12:H12"/>
    <mergeCell ref="I12:J12"/>
    <mergeCell ref="K12:L12"/>
    <mergeCell ref="O13:P14"/>
    <mergeCell ref="Q13:R14"/>
    <mergeCell ref="A13:A15"/>
    <mergeCell ref="B13:B15"/>
    <mergeCell ref="C13:C15"/>
    <mergeCell ref="D13:D15"/>
    <mergeCell ref="E13:E14"/>
    <mergeCell ref="F13:F14"/>
    <mergeCell ref="S13:S14"/>
    <mergeCell ref="T13:U14"/>
    <mergeCell ref="V13:W14"/>
    <mergeCell ref="X13:X14"/>
    <mergeCell ref="Y13:Y14"/>
    <mergeCell ref="E15:F15"/>
    <mergeCell ref="G13:H14"/>
    <mergeCell ref="I13:J14"/>
    <mergeCell ref="K13:L14"/>
    <mergeCell ref="M13:N14"/>
    <mergeCell ref="A16:A17"/>
    <mergeCell ref="B16:B17"/>
    <mergeCell ref="C16:C17"/>
    <mergeCell ref="D16:D17"/>
    <mergeCell ref="E16:E23"/>
    <mergeCell ref="F16:F23"/>
    <mergeCell ref="C20:C21"/>
    <mergeCell ref="D20:D21"/>
    <mergeCell ref="A22:A23"/>
    <mergeCell ref="B22:B23"/>
    <mergeCell ref="V16:V32"/>
    <mergeCell ref="W16:W32"/>
    <mergeCell ref="X16:X32"/>
    <mergeCell ref="Y16:Y32"/>
    <mergeCell ref="A18:A19"/>
    <mergeCell ref="B18:B19"/>
    <mergeCell ref="C18:C19"/>
    <mergeCell ref="D18:D19"/>
    <mergeCell ref="A20:A21"/>
    <mergeCell ref="B20:B21"/>
    <mergeCell ref="C22:C23"/>
    <mergeCell ref="D22:D23"/>
    <mergeCell ref="A24:A25"/>
    <mergeCell ref="B24:B25"/>
    <mergeCell ref="C24:C25"/>
    <mergeCell ref="D24:D25"/>
    <mergeCell ref="A41:R42"/>
    <mergeCell ref="E24:E25"/>
    <mergeCell ref="F24:F25"/>
    <mergeCell ref="A26:A29"/>
    <mergeCell ref="B26:B29"/>
    <mergeCell ref="C26:C29"/>
    <mergeCell ref="E26:E32"/>
    <mergeCell ref="F26:F32"/>
    <mergeCell ref="A30:A31"/>
    <mergeCell ref="B30:B31"/>
    <mergeCell ref="D30:D31"/>
    <mergeCell ref="B36:H36"/>
    <mergeCell ref="B37:F37"/>
    <mergeCell ref="B38:F38"/>
    <mergeCell ref="B39:F39"/>
    <mergeCell ref="B40:F40"/>
    <mergeCell ref="C30:C31"/>
  </mergeCells>
  <printOptions/>
  <pageMargins left="0.5118110236220472" right="0.1968503937007874" top="0.15748031496062992" bottom="0.15748031496062992" header="0.5118110236220472" footer="0.5118110236220472"/>
  <pageSetup fitToHeight="1" fitToWidth="1" horizontalDpi="600" verticalDpi="600" orientation="landscape" paperSize="9" scale="4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view="pageBreakPreview" zoomScale="60" zoomScaleNormal="60" zoomScalePageLayoutView="0" workbookViewId="0" topLeftCell="A19">
      <selection activeCell="H26" sqref="H26"/>
    </sheetView>
  </sheetViews>
  <sheetFormatPr defaultColWidth="9.140625" defaultRowHeight="15"/>
  <cols>
    <col min="1" max="1" width="5.57421875" style="0" customWidth="1"/>
    <col min="2" max="2" width="24.28125" style="0" customWidth="1"/>
    <col min="3" max="3" width="19.57421875" style="0" customWidth="1"/>
    <col min="4" max="4" width="11.00390625" style="0" customWidth="1"/>
    <col min="5" max="5" width="11.28125" style="0" customWidth="1"/>
    <col min="6" max="6" width="9.57421875" style="0" customWidth="1"/>
    <col min="7" max="7" width="18.7109375" style="0" customWidth="1"/>
    <col min="8" max="8" width="18.8515625" style="0" customWidth="1"/>
    <col min="9" max="10" width="11.57421875" style="0" customWidth="1"/>
    <col min="11" max="11" width="11.140625" style="0" customWidth="1"/>
    <col min="12" max="12" width="11.421875" style="0" customWidth="1"/>
    <col min="13" max="13" width="17.57421875" style="0" customWidth="1"/>
    <col min="14" max="14" width="10.8515625" style="0" customWidth="1"/>
    <col min="15" max="16" width="10.7109375" style="0" customWidth="1"/>
    <col min="17" max="17" width="10.421875" style="0" customWidth="1"/>
    <col min="18" max="18" width="11.28125" style="0" customWidth="1"/>
    <col min="19" max="19" width="11.8515625" style="0" customWidth="1"/>
    <col min="20" max="21" width="10.57421875" style="0" customWidth="1"/>
    <col min="22" max="22" width="12.421875" style="0" customWidth="1"/>
    <col min="23" max="23" width="12.00390625" style="0" customWidth="1"/>
    <col min="24" max="24" width="14.421875" style="0" customWidth="1"/>
    <col min="25" max="25" width="21.7109375" style="0" customWidth="1"/>
  </cols>
  <sheetData>
    <row r="1" spans="1:25" ht="32.25" customHeight="1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3.25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"/>
      <c r="R3" s="2"/>
      <c r="S3" s="159" t="s">
        <v>39</v>
      </c>
      <c r="T3" s="159"/>
      <c r="U3" s="159"/>
      <c r="V3" s="159"/>
      <c r="W3" s="159"/>
      <c r="X3" s="2"/>
      <c r="Y3" s="2"/>
    </row>
    <row r="4" spans="1:25" ht="19.5" customHeight="1">
      <c r="A4" s="160" t="s">
        <v>60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39.75" customHeight="1">
      <c r="A5" s="160" t="s">
        <v>49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1" customHeight="1">
      <c r="A7" s="148" t="s">
        <v>47</v>
      </c>
      <c r="B7" s="148"/>
      <c r="C7" s="148"/>
      <c r="D7" s="148"/>
      <c r="E7" s="163" t="s">
        <v>98</v>
      </c>
      <c r="F7" s="163"/>
      <c r="G7" s="163"/>
      <c r="H7" s="163"/>
      <c r="I7" s="163"/>
      <c r="J7" s="163"/>
      <c r="K7" s="163"/>
      <c r="L7" s="163"/>
      <c r="M7" s="1"/>
      <c r="N7" s="150" t="s">
        <v>48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50">
        <v>1402</v>
      </c>
    </row>
    <row r="8" spans="1:25" ht="27" customHeight="1">
      <c r="A8" s="148" t="s">
        <v>1</v>
      </c>
      <c r="B8" s="148"/>
      <c r="C8" s="148"/>
      <c r="D8" s="148"/>
      <c r="E8" s="162" t="s">
        <v>74</v>
      </c>
      <c r="F8" s="162"/>
      <c r="G8" s="162"/>
      <c r="H8" s="162"/>
      <c r="I8" s="162"/>
      <c r="J8" s="162"/>
      <c r="K8" s="162"/>
      <c r="L8" s="162"/>
      <c r="M8" s="1"/>
      <c r="N8" s="150" t="s">
        <v>0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50">
        <v>8</v>
      </c>
    </row>
    <row r="9" spans="1:25" ht="17.25" customHeight="1">
      <c r="A9" s="148" t="s">
        <v>3</v>
      </c>
      <c r="B9" s="148"/>
      <c r="C9" s="148"/>
      <c r="D9" s="148"/>
      <c r="E9" s="162" t="s">
        <v>78</v>
      </c>
      <c r="F9" s="162"/>
      <c r="G9" s="162"/>
      <c r="H9" s="162"/>
      <c r="I9" s="162"/>
      <c r="J9" s="162"/>
      <c r="K9" s="162"/>
      <c r="L9" s="162"/>
      <c r="M9" s="1"/>
      <c r="N9" s="151" t="s">
        <v>2</v>
      </c>
      <c r="O9" s="152"/>
      <c r="P9" s="152"/>
      <c r="Q9" s="152"/>
      <c r="R9" s="152"/>
      <c r="S9" s="152"/>
      <c r="T9" s="152"/>
      <c r="U9" s="152"/>
      <c r="V9" s="152"/>
      <c r="W9" s="152"/>
      <c r="X9" s="153"/>
      <c r="Y9" s="139">
        <f>Y8/Y7*100</f>
        <v>0.5706134094151213</v>
      </c>
    </row>
    <row r="10" spans="1:25" ht="28.5" customHeight="1">
      <c r="A10" s="141"/>
      <c r="B10" s="141"/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54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Y10" s="140"/>
    </row>
    <row r="11" spans="1:25" ht="29.25" customHeight="1">
      <c r="A11" s="30"/>
      <c r="B11" s="30"/>
      <c r="C11" s="30"/>
      <c r="D11" s="30"/>
      <c r="E11" s="30"/>
      <c r="F11" s="30"/>
      <c r="G11" s="30"/>
      <c r="H11" s="30"/>
      <c r="I11" s="142" t="s">
        <v>12</v>
      </c>
      <c r="J11" s="142"/>
      <c r="K11" s="142" t="s">
        <v>13</v>
      </c>
      <c r="L11" s="142"/>
      <c r="M11" s="30"/>
      <c r="N11" s="35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8.75" customHeight="1">
      <c r="A12" s="30"/>
      <c r="B12" s="30"/>
      <c r="C12" s="30"/>
      <c r="D12" s="30"/>
      <c r="E12" s="30"/>
      <c r="F12" s="30"/>
      <c r="G12" s="143" t="s">
        <v>51</v>
      </c>
      <c r="H12" s="144"/>
      <c r="I12" s="145">
        <v>52</v>
      </c>
      <c r="J12" s="145"/>
      <c r="K12" s="146">
        <v>0</v>
      </c>
      <c r="L12" s="14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35" t="s">
        <v>4</v>
      </c>
      <c r="B13" s="136" t="s">
        <v>5</v>
      </c>
      <c r="C13" s="136" t="s">
        <v>6</v>
      </c>
      <c r="D13" s="137" t="s">
        <v>40</v>
      </c>
      <c r="E13" s="126" t="s">
        <v>7</v>
      </c>
      <c r="F13" s="126" t="s">
        <v>8</v>
      </c>
      <c r="G13" s="126" t="s">
        <v>9</v>
      </c>
      <c r="H13" s="126"/>
      <c r="I13" s="130" t="s">
        <v>10</v>
      </c>
      <c r="J13" s="130"/>
      <c r="K13" s="131" t="s">
        <v>11</v>
      </c>
      <c r="L13" s="132"/>
      <c r="M13" s="126" t="s">
        <v>55</v>
      </c>
      <c r="N13" s="126"/>
      <c r="O13" s="125" t="s">
        <v>12</v>
      </c>
      <c r="P13" s="125"/>
      <c r="Q13" s="125" t="s">
        <v>13</v>
      </c>
      <c r="R13" s="125"/>
      <c r="S13" s="125" t="s">
        <v>14</v>
      </c>
      <c r="T13" s="126" t="s">
        <v>15</v>
      </c>
      <c r="U13" s="126"/>
      <c r="V13" s="125" t="s">
        <v>16</v>
      </c>
      <c r="W13" s="125"/>
      <c r="X13" s="127" t="s">
        <v>17</v>
      </c>
      <c r="Y13" s="127" t="s">
        <v>18</v>
      </c>
    </row>
    <row r="14" spans="1:25" ht="118.5" customHeight="1">
      <c r="A14" s="135"/>
      <c r="B14" s="136"/>
      <c r="C14" s="136"/>
      <c r="D14" s="138"/>
      <c r="E14" s="126"/>
      <c r="F14" s="126"/>
      <c r="G14" s="126"/>
      <c r="H14" s="126"/>
      <c r="I14" s="126"/>
      <c r="J14" s="126"/>
      <c r="K14" s="133"/>
      <c r="L14" s="134"/>
      <c r="M14" s="126"/>
      <c r="N14" s="126"/>
      <c r="O14" s="125"/>
      <c r="P14" s="125"/>
      <c r="Q14" s="125"/>
      <c r="R14" s="125"/>
      <c r="S14" s="125"/>
      <c r="T14" s="126"/>
      <c r="U14" s="126"/>
      <c r="V14" s="125"/>
      <c r="W14" s="125"/>
      <c r="X14" s="128"/>
      <c r="Y14" s="128"/>
    </row>
    <row r="15" spans="1:25" ht="54" customHeight="1">
      <c r="A15" s="135"/>
      <c r="B15" s="136"/>
      <c r="C15" s="136"/>
      <c r="D15" s="129"/>
      <c r="E15" s="129" t="s">
        <v>19</v>
      </c>
      <c r="F15" s="129"/>
      <c r="G15" s="46" t="s">
        <v>63</v>
      </c>
      <c r="H15" s="47" t="s">
        <v>64</v>
      </c>
      <c r="I15" s="46" t="s">
        <v>63</v>
      </c>
      <c r="J15" s="47" t="s">
        <v>64</v>
      </c>
      <c r="K15" s="46" t="s">
        <v>63</v>
      </c>
      <c r="L15" s="47" t="s">
        <v>64</v>
      </c>
      <c r="M15" s="46" t="s">
        <v>63</v>
      </c>
      <c r="N15" s="47" t="s">
        <v>64</v>
      </c>
      <c r="O15" s="46" t="s">
        <v>63</v>
      </c>
      <c r="P15" s="47" t="s">
        <v>64</v>
      </c>
      <c r="Q15" s="46" t="s">
        <v>63</v>
      </c>
      <c r="R15" s="47" t="s">
        <v>64</v>
      </c>
      <c r="S15" s="46" t="s">
        <v>63</v>
      </c>
      <c r="T15" s="46" t="s">
        <v>63</v>
      </c>
      <c r="U15" s="47" t="s">
        <v>64</v>
      </c>
      <c r="V15" s="46" t="s">
        <v>63</v>
      </c>
      <c r="W15" s="47" t="s">
        <v>64</v>
      </c>
      <c r="X15" s="48" t="s">
        <v>65</v>
      </c>
      <c r="Y15" s="48" t="s">
        <v>65</v>
      </c>
    </row>
    <row r="16" spans="1:26" ht="28.5" customHeight="1">
      <c r="A16" s="114" t="s">
        <v>20</v>
      </c>
      <c r="B16" s="121" t="s">
        <v>21</v>
      </c>
      <c r="C16" s="117" t="s">
        <v>88</v>
      </c>
      <c r="D16" s="122" t="s">
        <v>42</v>
      </c>
      <c r="E16" s="117"/>
      <c r="F16" s="117"/>
      <c r="G16" s="36" t="s">
        <v>22</v>
      </c>
      <c r="H16" s="38" t="s">
        <v>22</v>
      </c>
      <c r="I16" s="58"/>
      <c r="J16" s="79"/>
      <c r="K16" s="58"/>
      <c r="L16" s="79"/>
      <c r="M16" s="58"/>
      <c r="N16" s="59"/>
      <c r="O16" s="58"/>
      <c r="P16" s="59"/>
      <c r="Q16" s="58"/>
      <c r="R16" s="60"/>
      <c r="S16" s="58"/>
      <c r="T16" s="80">
        <f>K16*M16*Q16</f>
        <v>0</v>
      </c>
      <c r="U16" s="79">
        <f>L16*N16*R16</f>
        <v>0</v>
      </c>
      <c r="V16" s="117"/>
      <c r="W16" s="118"/>
      <c r="X16" s="118"/>
      <c r="Y16" s="118"/>
      <c r="Z16" s="7"/>
    </row>
    <row r="17" spans="1:26" ht="30.75" customHeight="1">
      <c r="A17" s="114"/>
      <c r="B17" s="121"/>
      <c r="C17" s="117"/>
      <c r="D17" s="123"/>
      <c r="E17" s="117"/>
      <c r="F17" s="117"/>
      <c r="G17" s="39" t="s">
        <v>23</v>
      </c>
      <c r="H17" s="38" t="s">
        <v>23</v>
      </c>
      <c r="I17" s="58">
        <v>29.22</v>
      </c>
      <c r="J17" s="79">
        <v>29.6</v>
      </c>
      <c r="K17" s="58">
        <v>29.22</v>
      </c>
      <c r="L17" s="79">
        <v>29.6</v>
      </c>
      <c r="M17" s="58"/>
      <c r="N17" s="59"/>
      <c r="O17" s="58"/>
      <c r="P17" s="59"/>
      <c r="Q17" s="58">
        <v>0</v>
      </c>
      <c r="R17" s="60">
        <v>0</v>
      </c>
      <c r="S17" s="60">
        <v>0</v>
      </c>
      <c r="T17" s="80">
        <f>K17*S17</f>
        <v>0</v>
      </c>
      <c r="U17" s="79">
        <f>L17*S17</f>
        <v>0</v>
      </c>
      <c r="V17" s="117"/>
      <c r="W17" s="119"/>
      <c r="X17" s="119"/>
      <c r="Y17" s="119"/>
      <c r="Z17" s="7"/>
    </row>
    <row r="18" spans="1:26" s="8" customFormat="1" ht="29.25" customHeight="1">
      <c r="A18" s="114" t="s">
        <v>24</v>
      </c>
      <c r="B18" s="121" t="s">
        <v>56</v>
      </c>
      <c r="C18" s="117"/>
      <c r="D18" s="122" t="s">
        <v>46</v>
      </c>
      <c r="E18" s="117"/>
      <c r="F18" s="117"/>
      <c r="G18" s="31" t="s">
        <v>22</v>
      </c>
      <c r="H18" s="38" t="s">
        <v>22</v>
      </c>
      <c r="I18" s="81"/>
      <c r="J18" s="79"/>
      <c r="K18" s="61"/>
      <c r="L18" s="79"/>
      <c r="M18" s="61"/>
      <c r="N18" s="59"/>
      <c r="O18" s="61"/>
      <c r="P18" s="59"/>
      <c r="Q18" s="58"/>
      <c r="R18" s="60"/>
      <c r="S18" s="61"/>
      <c r="T18" s="80">
        <f>K18*M18*Q18</f>
        <v>0</v>
      </c>
      <c r="U18" s="79">
        <f>L18*N18*R18</f>
        <v>0</v>
      </c>
      <c r="V18" s="117"/>
      <c r="W18" s="119"/>
      <c r="X18" s="119"/>
      <c r="Y18" s="119"/>
      <c r="Z18" s="7"/>
    </row>
    <row r="19" spans="1:26" s="8" customFormat="1" ht="33.75" customHeight="1">
      <c r="A19" s="114"/>
      <c r="B19" s="121"/>
      <c r="C19" s="117"/>
      <c r="D19" s="123"/>
      <c r="E19" s="117"/>
      <c r="F19" s="117"/>
      <c r="G19" s="38" t="s">
        <v>23</v>
      </c>
      <c r="H19" s="38" t="s">
        <v>23</v>
      </c>
      <c r="I19" s="81"/>
      <c r="J19" s="79"/>
      <c r="K19" s="61"/>
      <c r="L19" s="79"/>
      <c r="M19" s="61"/>
      <c r="N19" s="59"/>
      <c r="O19" s="61"/>
      <c r="P19" s="59"/>
      <c r="Q19" s="58"/>
      <c r="R19" s="60"/>
      <c r="S19" s="60"/>
      <c r="T19" s="80">
        <f>K19*S19</f>
        <v>0</v>
      </c>
      <c r="U19" s="79">
        <f>L19*S19</f>
        <v>0</v>
      </c>
      <c r="V19" s="117"/>
      <c r="W19" s="119"/>
      <c r="X19" s="119"/>
      <c r="Y19" s="119"/>
      <c r="Z19" s="7"/>
    </row>
    <row r="20" spans="1:26" s="8" customFormat="1" ht="29.25" customHeight="1">
      <c r="A20" s="114" t="s">
        <v>25</v>
      </c>
      <c r="B20" s="124" t="s">
        <v>26</v>
      </c>
      <c r="C20" s="117" t="s">
        <v>88</v>
      </c>
      <c r="D20" s="122" t="s">
        <v>42</v>
      </c>
      <c r="E20" s="117"/>
      <c r="F20" s="117"/>
      <c r="G20" s="4" t="s">
        <v>22</v>
      </c>
      <c r="H20" s="38" t="s">
        <v>22</v>
      </c>
      <c r="I20" s="65"/>
      <c r="J20" s="79"/>
      <c r="K20" s="65"/>
      <c r="L20" s="79"/>
      <c r="M20" s="58"/>
      <c r="N20" s="59"/>
      <c r="O20" s="62"/>
      <c r="P20" s="59"/>
      <c r="Q20" s="58"/>
      <c r="R20" s="60"/>
      <c r="S20" s="62"/>
      <c r="T20" s="80">
        <f>K20*M20*Q20</f>
        <v>0</v>
      </c>
      <c r="U20" s="79">
        <f>L20*N20*R20</f>
        <v>0</v>
      </c>
      <c r="V20" s="117"/>
      <c r="W20" s="119"/>
      <c r="X20" s="119"/>
      <c r="Y20" s="119"/>
      <c r="Z20" s="7"/>
    </row>
    <row r="21" spans="1:26" s="8" customFormat="1" ht="30.75" customHeight="1">
      <c r="A21" s="114"/>
      <c r="B21" s="124"/>
      <c r="C21" s="117"/>
      <c r="D21" s="123"/>
      <c r="E21" s="117"/>
      <c r="F21" s="117"/>
      <c r="G21" s="38" t="s">
        <v>23</v>
      </c>
      <c r="H21" s="38" t="s">
        <v>23</v>
      </c>
      <c r="I21" s="65">
        <v>24.97</v>
      </c>
      <c r="J21" s="79">
        <v>25.78</v>
      </c>
      <c r="K21" s="65">
        <v>24.97</v>
      </c>
      <c r="L21" s="79">
        <v>25.78</v>
      </c>
      <c r="M21" s="62"/>
      <c r="N21" s="59"/>
      <c r="O21" s="62"/>
      <c r="P21" s="59"/>
      <c r="Q21" s="58">
        <v>0</v>
      </c>
      <c r="R21" s="60">
        <v>0</v>
      </c>
      <c r="S21" s="60">
        <v>0</v>
      </c>
      <c r="T21" s="80">
        <f>K21*S21</f>
        <v>0</v>
      </c>
      <c r="U21" s="79">
        <f>L21*S21</f>
        <v>0</v>
      </c>
      <c r="V21" s="117"/>
      <c r="W21" s="119"/>
      <c r="X21" s="119"/>
      <c r="Y21" s="119"/>
      <c r="Z21" s="7"/>
    </row>
    <row r="22" spans="1:26" s="8" customFormat="1" ht="31.5" customHeight="1">
      <c r="A22" s="114" t="s">
        <v>27</v>
      </c>
      <c r="B22" s="124" t="s">
        <v>28</v>
      </c>
      <c r="C22" s="111" t="s">
        <v>89</v>
      </c>
      <c r="D22" s="112" t="s">
        <v>43</v>
      </c>
      <c r="E22" s="117"/>
      <c r="F22" s="117"/>
      <c r="G22" s="4" t="s">
        <v>22</v>
      </c>
      <c r="H22" s="38" t="s">
        <v>22</v>
      </c>
      <c r="I22" s="65">
        <v>1918.57</v>
      </c>
      <c r="J22" s="82">
        <v>2026.009</v>
      </c>
      <c r="K22" s="65">
        <v>1918.57</v>
      </c>
      <c r="L22" s="82">
        <v>2026.099</v>
      </c>
      <c r="M22" s="66">
        <v>0.0263</v>
      </c>
      <c r="N22" s="64">
        <v>0.0263</v>
      </c>
      <c r="O22" s="65">
        <f>I12</f>
        <v>52</v>
      </c>
      <c r="P22" s="59">
        <f>I12</f>
        <v>52</v>
      </c>
      <c r="Q22" s="58">
        <v>0</v>
      </c>
      <c r="R22" s="60">
        <v>0</v>
      </c>
      <c r="S22" s="62"/>
      <c r="T22" s="80">
        <f>K22*M22*O22</f>
        <v>2623.836332</v>
      </c>
      <c r="U22" s="79">
        <f>L22*N22*P22</f>
        <v>2770.8929924</v>
      </c>
      <c r="V22" s="117"/>
      <c r="W22" s="119"/>
      <c r="X22" s="119"/>
      <c r="Y22" s="119"/>
      <c r="Z22" s="7"/>
    </row>
    <row r="23" spans="1:26" s="8" customFormat="1" ht="32.25" customHeight="1">
      <c r="A23" s="114"/>
      <c r="B23" s="124"/>
      <c r="C23" s="111"/>
      <c r="D23" s="113"/>
      <c r="E23" s="117"/>
      <c r="F23" s="117"/>
      <c r="G23" s="38" t="s">
        <v>23</v>
      </c>
      <c r="H23" s="38" t="s">
        <v>23</v>
      </c>
      <c r="I23" s="65"/>
      <c r="J23" s="79"/>
      <c r="K23" s="65"/>
      <c r="L23" s="79"/>
      <c r="M23" s="66"/>
      <c r="N23" s="59"/>
      <c r="O23" s="65"/>
      <c r="P23" s="59"/>
      <c r="Q23" s="58"/>
      <c r="R23" s="60"/>
      <c r="S23" s="67"/>
      <c r="T23" s="80">
        <f>K23*S23</f>
        <v>0</v>
      </c>
      <c r="U23" s="79">
        <f>L23*S23</f>
        <v>0</v>
      </c>
      <c r="V23" s="117"/>
      <c r="W23" s="119"/>
      <c r="X23" s="119"/>
      <c r="Y23" s="119"/>
      <c r="Z23" s="7"/>
    </row>
    <row r="24" spans="1:26" s="8" customFormat="1" ht="30" customHeight="1">
      <c r="A24" s="114" t="s">
        <v>29</v>
      </c>
      <c r="B24" s="115" t="s">
        <v>30</v>
      </c>
      <c r="C24" s="116" t="s">
        <v>90</v>
      </c>
      <c r="D24" s="89" t="s">
        <v>41</v>
      </c>
      <c r="E24" s="98"/>
      <c r="F24" s="98"/>
      <c r="G24" s="4" t="s">
        <v>22</v>
      </c>
      <c r="H24" s="38" t="s">
        <v>22</v>
      </c>
      <c r="I24" s="68"/>
      <c r="J24" s="79"/>
      <c r="K24" s="68"/>
      <c r="L24" s="79"/>
      <c r="M24" s="68"/>
      <c r="N24" s="59"/>
      <c r="O24" s="68"/>
      <c r="P24" s="59"/>
      <c r="Q24" s="58"/>
      <c r="R24" s="60"/>
      <c r="S24" s="68"/>
      <c r="T24" s="80">
        <f>K24*M24*Q24</f>
        <v>0</v>
      </c>
      <c r="U24" s="79">
        <f>L24*N24*R24</f>
        <v>0</v>
      </c>
      <c r="V24" s="117"/>
      <c r="W24" s="119"/>
      <c r="X24" s="119"/>
      <c r="Y24" s="119"/>
      <c r="Z24" s="7"/>
    </row>
    <row r="25" spans="1:26" s="8" customFormat="1" ht="30.75" customHeight="1">
      <c r="A25" s="114"/>
      <c r="B25" s="115"/>
      <c r="C25" s="116"/>
      <c r="D25" s="90"/>
      <c r="E25" s="98"/>
      <c r="F25" s="98"/>
      <c r="G25" s="38" t="s">
        <v>23</v>
      </c>
      <c r="H25" s="38" t="s">
        <v>23</v>
      </c>
      <c r="I25" s="68">
        <v>3.14</v>
      </c>
      <c r="J25" s="79">
        <v>3.25</v>
      </c>
      <c r="K25" s="68">
        <v>3.14</v>
      </c>
      <c r="L25" s="79">
        <v>3.25</v>
      </c>
      <c r="M25" s="68"/>
      <c r="N25" s="59"/>
      <c r="O25" s="68">
        <v>52</v>
      </c>
      <c r="P25" s="59">
        <v>52</v>
      </c>
      <c r="Q25" s="58">
        <v>0</v>
      </c>
      <c r="R25" s="60">
        <v>0</v>
      </c>
      <c r="S25" s="60">
        <v>0</v>
      </c>
      <c r="T25" s="80">
        <f>K25*S25</f>
        <v>0</v>
      </c>
      <c r="U25" s="79">
        <f>L25*S25</f>
        <v>0</v>
      </c>
      <c r="V25" s="117"/>
      <c r="W25" s="119"/>
      <c r="X25" s="119"/>
      <c r="Y25" s="119"/>
      <c r="Z25" s="7"/>
    </row>
    <row r="26" spans="1:26" s="8" customFormat="1" ht="72.75" customHeight="1">
      <c r="A26" s="99"/>
      <c r="B26" s="102" t="s">
        <v>32</v>
      </c>
      <c r="C26" s="105" t="s">
        <v>92</v>
      </c>
      <c r="D26" s="32" t="s">
        <v>42</v>
      </c>
      <c r="E26" s="108"/>
      <c r="F26" s="108"/>
      <c r="G26" s="4" t="s">
        <v>50</v>
      </c>
      <c r="H26" s="38" t="s">
        <v>50</v>
      </c>
      <c r="I26" s="70">
        <v>7.48</v>
      </c>
      <c r="J26" s="79">
        <v>7.7</v>
      </c>
      <c r="K26" s="70">
        <v>7.48</v>
      </c>
      <c r="L26" s="79">
        <v>7.7</v>
      </c>
      <c r="M26" s="83">
        <v>9.5</v>
      </c>
      <c r="N26" s="84">
        <v>9.5</v>
      </c>
      <c r="O26" s="69"/>
      <c r="P26" s="59"/>
      <c r="Q26" s="58">
        <v>0</v>
      </c>
      <c r="R26" s="60">
        <v>0</v>
      </c>
      <c r="S26" s="69"/>
      <c r="T26" s="80">
        <f>K26*M26*Q26</f>
        <v>0</v>
      </c>
      <c r="U26" s="79">
        <f>L26*N26*R26</f>
        <v>0</v>
      </c>
      <c r="V26" s="117"/>
      <c r="W26" s="119"/>
      <c r="X26" s="119"/>
      <c r="Y26" s="119"/>
      <c r="Z26" s="7"/>
    </row>
    <row r="27" spans="1:26" s="8" customFormat="1" ht="38.25" customHeight="1">
      <c r="A27" s="100"/>
      <c r="B27" s="103"/>
      <c r="C27" s="106"/>
      <c r="D27" s="32" t="s">
        <v>42</v>
      </c>
      <c r="E27" s="108"/>
      <c r="F27" s="108"/>
      <c r="G27" s="4" t="s">
        <v>44</v>
      </c>
      <c r="H27" s="38" t="s">
        <v>44</v>
      </c>
      <c r="I27" s="70">
        <v>7.48</v>
      </c>
      <c r="J27" s="79">
        <v>7.7</v>
      </c>
      <c r="K27" s="70">
        <v>7.48</v>
      </c>
      <c r="L27" s="79">
        <v>7.7</v>
      </c>
      <c r="M27" s="69">
        <v>6</v>
      </c>
      <c r="N27" s="59">
        <v>6</v>
      </c>
      <c r="O27" s="69"/>
      <c r="P27" s="59"/>
      <c r="Q27" s="58">
        <v>0</v>
      </c>
      <c r="R27" s="60">
        <v>0</v>
      </c>
      <c r="S27" s="69"/>
      <c r="T27" s="80">
        <f>K27*M27*Q27</f>
        <v>0</v>
      </c>
      <c r="U27" s="79">
        <f>L27*N27*R27</f>
        <v>0</v>
      </c>
      <c r="V27" s="117"/>
      <c r="W27" s="119"/>
      <c r="X27" s="119"/>
      <c r="Y27" s="119"/>
      <c r="Z27" s="7"/>
    </row>
    <row r="28" spans="1:26" s="8" customFormat="1" ht="38.25" customHeight="1">
      <c r="A28" s="100"/>
      <c r="B28" s="103"/>
      <c r="C28" s="106"/>
      <c r="D28" s="32" t="s">
        <v>42</v>
      </c>
      <c r="E28" s="108"/>
      <c r="F28" s="108"/>
      <c r="G28" s="33" t="s">
        <v>45</v>
      </c>
      <c r="H28" s="38" t="s">
        <v>45</v>
      </c>
      <c r="I28" s="81"/>
      <c r="J28" s="79"/>
      <c r="K28" s="81"/>
      <c r="L28" s="79"/>
      <c r="M28" s="69"/>
      <c r="N28" s="59"/>
      <c r="O28" s="70"/>
      <c r="P28" s="59"/>
      <c r="Q28" s="58"/>
      <c r="R28" s="60"/>
      <c r="S28" s="69"/>
      <c r="T28" s="80">
        <f>K28*M28*O28</f>
        <v>0</v>
      </c>
      <c r="U28" s="79">
        <f>L28*N28*P28</f>
        <v>0</v>
      </c>
      <c r="V28" s="117"/>
      <c r="W28" s="119"/>
      <c r="X28" s="119"/>
      <c r="Y28" s="119"/>
      <c r="Z28" s="7"/>
    </row>
    <row r="29" spans="1:26" s="8" customFormat="1" ht="30" customHeight="1">
      <c r="A29" s="101"/>
      <c r="B29" s="104"/>
      <c r="C29" s="107"/>
      <c r="D29" s="32" t="s">
        <v>42</v>
      </c>
      <c r="E29" s="108"/>
      <c r="F29" s="108"/>
      <c r="G29" s="38" t="s">
        <v>23</v>
      </c>
      <c r="H29" s="38" t="s">
        <v>23</v>
      </c>
      <c r="I29" s="81"/>
      <c r="J29" s="79"/>
      <c r="K29" s="81"/>
      <c r="L29" s="79"/>
      <c r="M29" s="69"/>
      <c r="N29" s="59"/>
      <c r="O29" s="70"/>
      <c r="P29" s="59"/>
      <c r="Q29" s="58"/>
      <c r="R29" s="60"/>
      <c r="S29" s="60"/>
      <c r="T29" s="80">
        <f>K29*S29</f>
        <v>0</v>
      </c>
      <c r="U29" s="79">
        <f>L29*S29</f>
        <v>0</v>
      </c>
      <c r="V29" s="117"/>
      <c r="W29" s="119"/>
      <c r="X29" s="119"/>
      <c r="Y29" s="119"/>
      <c r="Z29" s="7"/>
    </row>
    <row r="30" spans="1:26" s="8" customFormat="1" ht="30" customHeight="1">
      <c r="A30" s="99" t="s">
        <v>33</v>
      </c>
      <c r="B30" s="109" t="s">
        <v>34</v>
      </c>
      <c r="C30" s="94"/>
      <c r="D30" s="89" t="s">
        <v>61</v>
      </c>
      <c r="E30" s="108"/>
      <c r="F30" s="108"/>
      <c r="G30" s="4" t="s">
        <v>22</v>
      </c>
      <c r="H30" s="38" t="s">
        <v>22</v>
      </c>
      <c r="I30" s="81"/>
      <c r="J30" s="79"/>
      <c r="K30" s="81"/>
      <c r="L30" s="79"/>
      <c r="M30" s="71"/>
      <c r="N30" s="59"/>
      <c r="O30" s="69"/>
      <c r="P30" s="59"/>
      <c r="Q30" s="58"/>
      <c r="R30" s="60"/>
      <c r="S30" s="68"/>
      <c r="T30" s="80">
        <f>K30*M30*Q30</f>
        <v>0</v>
      </c>
      <c r="U30" s="79">
        <f>L30*N30*R30</f>
        <v>0</v>
      </c>
      <c r="V30" s="117"/>
      <c r="W30" s="119"/>
      <c r="X30" s="119"/>
      <c r="Y30" s="119"/>
      <c r="Z30" s="7"/>
    </row>
    <row r="31" spans="1:26" s="8" customFormat="1" ht="30" customHeight="1">
      <c r="A31" s="101"/>
      <c r="B31" s="110"/>
      <c r="C31" s="95"/>
      <c r="D31" s="90"/>
      <c r="E31" s="108"/>
      <c r="F31" s="108"/>
      <c r="G31" s="38" t="s">
        <v>23</v>
      </c>
      <c r="H31" s="38" t="s">
        <v>23</v>
      </c>
      <c r="I31" s="81"/>
      <c r="J31" s="79"/>
      <c r="K31" s="81"/>
      <c r="L31" s="79"/>
      <c r="M31" s="58"/>
      <c r="N31" s="59"/>
      <c r="O31" s="69"/>
      <c r="P31" s="59"/>
      <c r="Q31" s="58"/>
      <c r="R31" s="59"/>
      <c r="S31" s="69"/>
      <c r="T31" s="80">
        <f>K31*S31</f>
        <v>0</v>
      </c>
      <c r="U31" s="79">
        <f>L31*S31</f>
        <v>0</v>
      </c>
      <c r="V31" s="117"/>
      <c r="W31" s="119"/>
      <c r="X31" s="119"/>
      <c r="Y31" s="119"/>
      <c r="Z31" s="7"/>
    </row>
    <row r="32" spans="1:26" s="8" customFormat="1" ht="45.75" customHeight="1">
      <c r="A32" s="3" t="s">
        <v>35</v>
      </c>
      <c r="B32" s="49" t="s">
        <v>36</v>
      </c>
      <c r="C32" s="18"/>
      <c r="D32" s="18"/>
      <c r="E32" s="108"/>
      <c r="F32" s="108"/>
      <c r="G32" s="4"/>
      <c r="H32" s="38"/>
      <c r="I32" s="80"/>
      <c r="J32" s="79"/>
      <c r="K32" s="80"/>
      <c r="L32" s="79"/>
      <c r="M32" s="58"/>
      <c r="N32" s="79"/>
      <c r="O32" s="69"/>
      <c r="P32" s="79"/>
      <c r="Q32" s="58"/>
      <c r="R32" s="79"/>
      <c r="S32" s="85"/>
      <c r="T32" s="80">
        <f>K32*S32</f>
        <v>0</v>
      </c>
      <c r="U32" s="79">
        <f>L32*S32</f>
        <v>0</v>
      </c>
      <c r="V32" s="117"/>
      <c r="W32" s="120"/>
      <c r="X32" s="120"/>
      <c r="Y32" s="120"/>
      <c r="Z32" s="7"/>
    </row>
    <row r="33" spans="1:26" s="8" customFormat="1" ht="45.75" customHeight="1">
      <c r="A33" s="3" t="s">
        <v>68</v>
      </c>
      <c r="B33" s="49" t="s">
        <v>62</v>
      </c>
      <c r="C33" s="18" t="s">
        <v>94</v>
      </c>
      <c r="D33" s="32" t="s">
        <v>42</v>
      </c>
      <c r="E33" s="52"/>
      <c r="F33" s="52"/>
      <c r="G33" s="4"/>
      <c r="H33" s="53"/>
      <c r="I33" s="80"/>
      <c r="J33" s="86"/>
      <c r="K33" s="80"/>
      <c r="L33" s="86"/>
      <c r="M33" s="58"/>
      <c r="N33" s="86"/>
      <c r="O33" s="69"/>
      <c r="P33" s="86"/>
      <c r="Q33" s="58"/>
      <c r="R33" s="86">
        <v>0</v>
      </c>
      <c r="S33" s="69"/>
      <c r="T33" s="80">
        <f>K33*M33*Q33</f>
        <v>0</v>
      </c>
      <c r="U33" s="79">
        <f>L33*N33*R33</f>
        <v>0</v>
      </c>
      <c r="V33" s="4"/>
      <c r="W33" s="76"/>
      <c r="X33" s="76"/>
      <c r="Y33" s="76"/>
      <c r="Z33" s="7"/>
    </row>
    <row r="34" spans="1:26" s="8" customFormat="1" ht="15">
      <c r="A34" s="3"/>
      <c r="B34" s="19" t="s">
        <v>37</v>
      </c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2">
        <f>SUM(T16:T33)</f>
        <v>2623.836332</v>
      </c>
      <c r="U34" s="22">
        <f>SUM(U16:U33)</f>
        <v>2770.8929924</v>
      </c>
      <c r="V34" s="87"/>
      <c r="W34" s="88"/>
      <c r="X34" s="87">
        <f>ROUND((U34/T34*100),2)</f>
        <v>105.6</v>
      </c>
      <c r="Y34" s="87">
        <f>(U34-W34)/(T34-V34)*100</f>
        <v>105.60464304143191</v>
      </c>
      <c r="Z34" s="24"/>
    </row>
    <row r="35" spans="1:26" s="8" customFormat="1" ht="1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6"/>
      <c r="T35" s="26"/>
      <c r="U35" s="26"/>
      <c r="V35" s="26"/>
      <c r="W35" s="26"/>
      <c r="X35" s="26"/>
      <c r="Y35" s="26"/>
      <c r="Z35" s="24"/>
    </row>
    <row r="36" spans="1:26" s="8" customFormat="1" ht="45.75" customHeight="1">
      <c r="A36" s="26"/>
      <c r="B36" s="91" t="s">
        <v>57</v>
      </c>
      <c r="C36" s="91"/>
      <c r="D36" s="91"/>
      <c r="E36" s="91"/>
      <c r="F36" s="91"/>
      <c r="G36" s="91"/>
      <c r="H36" s="9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6"/>
      <c r="T36" s="26"/>
      <c r="U36" s="26"/>
      <c r="V36" s="26"/>
      <c r="W36" s="26"/>
      <c r="X36" s="26"/>
      <c r="Y36" s="26"/>
      <c r="Z36" s="24"/>
    </row>
    <row r="37" spans="1:26" s="8" customFormat="1" ht="24" customHeight="1">
      <c r="A37" s="26"/>
      <c r="B37" s="92" t="s">
        <v>54</v>
      </c>
      <c r="C37" s="92"/>
      <c r="D37" s="92"/>
      <c r="E37" s="92"/>
      <c r="F37" s="92"/>
      <c r="G37" s="43" t="s">
        <v>66</v>
      </c>
      <c r="H37" s="44" t="s">
        <v>67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6"/>
      <c r="T37" s="26"/>
      <c r="U37" s="26"/>
      <c r="V37" s="26"/>
      <c r="W37" s="26"/>
      <c r="X37" s="26"/>
      <c r="Y37" s="26"/>
      <c r="Z37" s="24"/>
    </row>
    <row r="38" spans="1:26" s="8" customFormat="1" ht="27.75" customHeight="1">
      <c r="A38" s="26"/>
      <c r="B38" s="92" t="s">
        <v>52</v>
      </c>
      <c r="C38" s="92"/>
      <c r="D38" s="92"/>
      <c r="E38" s="92"/>
      <c r="F38" s="92"/>
      <c r="G38" s="42"/>
      <c r="H38" s="4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6"/>
      <c r="T38" s="26"/>
      <c r="U38" s="26"/>
      <c r="V38" s="26"/>
      <c r="W38" s="26"/>
      <c r="X38" s="26"/>
      <c r="Y38" s="26"/>
      <c r="Z38" s="24"/>
    </row>
    <row r="39" spans="1:26" s="8" customFormat="1" ht="30" customHeight="1">
      <c r="A39" s="26"/>
      <c r="B39" s="92" t="s">
        <v>53</v>
      </c>
      <c r="C39" s="92"/>
      <c r="D39" s="92"/>
      <c r="E39" s="92"/>
      <c r="F39" s="92"/>
      <c r="G39" s="45"/>
      <c r="H39" s="4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6"/>
      <c r="T39" s="26"/>
      <c r="U39" s="26"/>
      <c r="V39" s="26"/>
      <c r="W39" s="26"/>
      <c r="X39" s="26"/>
      <c r="Y39" s="26"/>
      <c r="Z39" s="24"/>
    </row>
    <row r="40" spans="1:26" s="8" customFormat="1" ht="31.5" customHeight="1">
      <c r="A40" s="26"/>
      <c r="B40" s="93" t="s">
        <v>58</v>
      </c>
      <c r="C40" s="93"/>
      <c r="D40" s="93"/>
      <c r="E40" s="93"/>
      <c r="F40" s="93"/>
      <c r="G40" s="42"/>
      <c r="H40" s="4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6"/>
      <c r="T40" s="26"/>
      <c r="U40" s="26"/>
      <c r="V40" s="26"/>
      <c r="W40" s="26"/>
      <c r="X40" s="26"/>
      <c r="Y40" s="26"/>
      <c r="Z40" s="24"/>
    </row>
    <row r="41" spans="1:25" ht="57" customHeight="1">
      <c r="A41" s="96" t="s">
        <v>99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27"/>
      <c r="T41" s="27"/>
      <c r="U41" s="27"/>
      <c r="V41" s="27"/>
      <c r="W41" s="27"/>
      <c r="X41" s="27"/>
      <c r="Y41" s="27"/>
    </row>
    <row r="42" spans="1:25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25"/>
      <c r="T42" s="25"/>
      <c r="U42" s="25"/>
      <c r="V42" s="25"/>
      <c r="W42" s="25"/>
      <c r="X42" s="25"/>
      <c r="Y42" s="25"/>
    </row>
    <row r="43" spans="2:18" s="26" customFormat="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25" ht="15.75">
      <c r="A44" s="173" t="s">
        <v>38</v>
      </c>
      <c r="B44" s="97"/>
      <c r="C44" s="97"/>
      <c r="D44" s="97"/>
      <c r="E44" s="97"/>
      <c r="F44" s="97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6"/>
      <c r="T44" s="26"/>
      <c r="U44" s="26"/>
      <c r="V44" s="26"/>
      <c r="W44" s="26"/>
      <c r="X44" s="26"/>
      <c r="Y44" s="26"/>
    </row>
    <row r="45" spans="1:25" ht="15">
      <c r="A45" s="2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6"/>
      <c r="T45" s="26"/>
      <c r="U45" s="26"/>
      <c r="V45" s="26"/>
      <c r="W45" s="26"/>
      <c r="X45" s="26"/>
      <c r="Y45" s="26"/>
    </row>
    <row r="46" spans="1:25" ht="15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6"/>
      <c r="T46" s="26"/>
      <c r="U46" s="26"/>
      <c r="V46" s="26"/>
      <c r="W46" s="26"/>
      <c r="X46" s="26"/>
      <c r="Y46" s="26"/>
    </row>
  </sheetData>
  <sheetProtection selectLockedCells="1" selectUnlockedCells="1"/>
  <mergeCells count="83">
    <mergeCell ref="A44:F44"/>
    <mergeCell ref="A1:Y1"/>
    <mergeCell ref="A2:Y2"/>
    <mergeCell ref="S3:W3"/>
    <mergeCell ref="A4:Y4"/>
    <mergeCell ref="A5:Y5"/>
    <mergeCell ref="A7:D7"/>
    <mergeCell ref="E7:L7"/>
    <mergeCell ref="N7:X7"/>
    <mergeCell ref="A8:D8"/>
    <mergeCell ref="E8:L8"/>
    <mergeCell ref="N8:X8"/>
    <mergeCell ref="A9:D9"/>
    <mergeCell ref="E9:L9"/>
    <mergeCell ref="N9:X10"/>
    <mergeCell ref="Y9:Y10"/>
    <mergeCell ref="A10:B10"/>
    <mergeCell ref="I11:J11"/>
    <mergeCell ref="K11:L11"/>
    <mergeCell ref="G12:H12"/>
    <mergeCell ref="I12:J12"/>
    <mergeCell ref="K12:L12"/>
    <mergeCell ref="O13:P14"/>
    <mergeCell ref="Q13:R14"/>
    <mergeCell ref="A13:A15"/>
    <mergeCell ref="B13:B15"/>
    <mergeCell ref="C13:C15"/>
    <mergeCell ref="D13:D15"/>
    <mergeCell ref="E13:E14"/>
    <mergeCell ref="F13:F14"/>
    <mergeCell ref="S13:S14"/>
    <mergeCell ref="T13:U14"/>
    <mergeCell ref="V13:W14"/>
    <mergeCell ref="X13:X14"/>
    <mergeCell ref="Y13:Y14"/>
    <mergeCell ref="E15:F15"/>
    <mergeCell ref="G13:H14"/>
    <mergeCell ref="I13:J14"/>
    <mergeCell ref="K13:L14"/>
    <mergeCell ref="M13:N14"/>
    <mergeCell ref="A16:A17"/>
    <mergeCell ref="B16:B17"/>
    <mergeCell ref="C16:C17"/>
    <mergeCell ref="D16:D17"/>
    <mergeCell ref="E16:E23"/>
    <mergeCell ref="F16:F23"/>
    <mergeCell ref="C20:C21"/>
    <mergeCell ref="D20:D21"/>
    <mergeCell ref="A22:A23"/>
    <mergeCell ref="B22:B23"/>
    <mergeCell ref="V16:V32"/>
    <mergeCell ref="W16:W32"/>
    <mergeCell ref="X16:X32"/>
    <mergeCell ref="Y16:Y32"/>
    <mergeCell ref="A18:A19"/>
    <mergeCell ref="B18:B19"/>
    <mergeCell ref="C18:C19"/>
    <mergeCell ref="D18:D19"/>
    <mergeCell ref="A20:A21"/>
    <mergeCell ref="B20:B21"/>
    <mergeCell ref="C22:C23"/>
    <mergeCell ref="D22:D23"/>
    <mergeCell ref="A24:A25"/>
    <mergeCell ref="B24:B25"/>
    <mergeCell ref="C24:C25"/>
    <mergeCell ref="D24:D25"/>
    <mergeCell ref="A41:R42"/>
    <mergeCell ref="E24:E25"/>
    <mergeCell ref="F24:F25"/>
    <mergeCell ref="A26:A29"/>
    <mergeCell ref="B26:B29"/>
    <mergeCell ref="C26:C29"/>
    <mergeCell ref="E26:E32"/>
    <mergeCell ref="F26:F32"/>
    <mergeCell ref="A30:A31"/>
    <mergeCell ref="B30:B31"/>
    <mergeCell ref="D30:D31"/>
    <mergeCell ref="B36:H36"/>
    <mergeCell ref="B37:F37"/>
    <mergeCell ref="B38:F38"/>
    <mergeCell ref="B39:F39"/>
    <mergeCell ref="B40:F40"/>
    <mergeCell ref="C30:C31"/>
  </mergeCells>
  <printOptions/>
  <pageMargins left="0.5118110236220472" right="0.1968503937007874" top="0.15748031496062992" bottom="0.15748031496062992" header="0.5118110236220472" footer="0.5118110236220472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view="pageBreakPreview" zoomScale="80" zoomScaleNormal="60" zoomScaleSheetLayoutView="80" zoomScalePageLayoutView="0" workbookViewId="0" topLeftCell="A22">
      <selection activeCell="A41" sqref="A41:R42"/>
    </sheetView>
  </sheetViews>
  <sheetFormatPr defaultColWidth="9.140625" defaultRowHeight="15"/>
  <cols>
    <col min="1" max="1" width="5.57421875" style="0" customWidth="1"/>
    <col min="2" max="2" width="24.28125" style="0" customWidth="1"/>
    <col min="3" max="3" width="19.57421875" style="0" customWidth="1"/>
    <col min="4" max="4" width="11.00390625" style="0" customWidth="1"/>
    <col min="5" max="5" width="11.28125" style="0" customWidth="1"/>
    <col min="6" max="6" width="9.57421875" style="0" customWidth="1"/>
    <col min="7" max="7" width="18.7109375" style="0" customWidth="1"/>
    <col min="8" max="8" width="18.8515625" style="0" customWidth="1"/>
    <col min="9" max="10" width="11.5742187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8515625" style="0" customWidth="1"/>
    <col min="15" max="16" width="10.7109375" style="0" customWidth="1"/>
    <col min="17" max="17" width="10.421875" style="0" customWidth="1"/>
    <col min="18" max="18" width="11.28125" style="0" customWidth="1"/>
    <col min="19" max="19" width="11.8515625" style="0" customWidth="1"/>
    <col min="20" max="21" width="10.57421875" style="0" customWidth="1"/>
    <col min="22" max="22" width="12.421875" style="0" customWidth="1"/>
    <col min="23" max="23" width="12.00390625" style="0" customWidth="1"/>
    <col min="24" max="24" width="14.421875" style="0" customWidth="1"/>
    <col min="25" max="25" width="21.7109375" style="0" customWidth="1"/>
  </cols>
  <sheetData>
    <row r="1" spans="1:25" ht="32.25" customHeight="1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3.25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"/>
      <c r="R3" s="2"/>
      <c r="S3" s="159" t="s">
        <v>39</v>
      </c>
      <c r="T3" s="159"/>
      <c r="U3" s="159"/>
      <c r="V3" s="159"/>
      <c r="W3" s="159"/>
      <c r="X3" s="2"/>
      <c r="Y3" s="2"/>
    </row>
    <row r="4" spans="1:25" ht="19.5" customHeight="1">
      <c r="A4" s="160" t="s">
        <v>60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39.75" customHeight="1">
      <c r="A5" s="160" t="s">
        <v>49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1" customHeight="1">
      <c r="A7" s="148" t="s">
        <v>47</v>
      </c>
      <c r="B7" s="148"/>
      <c r="C7" s="148"/>
      <c r="D7" s="148"/>
      <c r="E7" s="161" t="s">
        <v>73</v>
      </c>
      <c r="F7" s="161"/>
      <c r="G7" s="161"/>
      <c r="H7" s="161"/>
      <c r="I7" s="161"/>
      <c r="J7" s="161"/>
      <c r="K7" s="161"/>
      <c r="L7" s="161"/>
      <c r="M7" s="1"/>
      <c r="N7" s="150" t="s">
        <v>48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50">
        <v>1402</v>
      </c>
    </row>
    <row r="8" spans="1:25" ht="27" customHeight="1">
      <c r="A8" s="148" t="s">
        <v>1</v>
      </c>
      <c r="B8" s="148"/>
      <c r="C8" s="148"/>
      <c r="D8" s="148"/>
      <c r="E8" s="149" t="s">
        <v>74</v>
      </c>
      <c r="F8" s="149"/>
      <c r="G8" s="149"/>
      <c r="H8" s="149"/>
      <c r="I8" s="149"/>
      <c r="J8" s="149"/>
      <c r="K8" s="149"/>
      <c r="L8" s="149"/>
      <c r="M8" s="1"/>
      <c r="N8" s="150" t="s">
        <v>0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50">
        <v>41</v>
      </c>
    </row>
    <row r="9" spans="1:25" ht="43.5" customHeight="1">
      <c r="A9" s="148" t="s">
        <v>3</v>
      </c>
      <c r="B9" s="148"/>
      <c r="C9" s="148"/>
      <c r="D9" s="148"/>
      <c r="E9" s="149" t="s">
        <v>75</v>
      </c>
      <c r="F9" s="149"/>
      <c r="G9" s="149"/>
      <c r="H9" s="149"/>
      <c r="I9" s="149"/>
      <c r="J9" s="149"/>
      <c r="K9" s="149"/>
      <c r="L9" s="149"/>
      <c r="M9" s="1"/>
      <c r="N9" s="151" t="s">
        <v>2</v>
      </c>
      <c r="O9" s="152"/>
      <c r="P9" s="152"/>
      <c r="Q9" s="152"/>
      <c r="R9" s="152"/>
      <c r="S9" s="152"/>
      <c r="T9" s="152"/>
      <c r="U9" s="152"/>
      <c r="V9" s="152"/>
      <c r="W9" s="152"/>
      <c r="X9" s="153"/>
      <c r="Y9" s="139">
        <f>Y8/Y7*100</f>
        <v>2.9243937232524964</v>
      </c>
    </row>
    <row r="10" spans="1:25" ht="28.5" customHeight="1">
      <c r="A10" s="141"/>
      <c r="B10" s="141"/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54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Y10" s="140"/>
    </row>
    <row r="11" spans="1:25" ht="29.25" customHeight="1">
      <c r="A11" s="30"/>
      <c r="B11" s="30"/>
      <c r="C11" s="30"/>
      <c r="D11" s="30"/>
      <c r="E11" s="30"/>
      <c r="F11" s="30"/>
      <c r="G11" s="30"/>
      <c r="H11" s="30"/>
      <c r="I11" s="142" t="s">
        <v>12</v>
      </c>
      <c r="J11" s="142"/>
      <c r="K11" s="142" t="s">
        <v>13</v>
      </c>
      <c r="L11" s="142"/>
      <c r="M11" s="30"/>
      <c r="N11" s="35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8.75" customHeight="1">
      <c r="A12" s="30"/>
      <c r="B12" s="30"/>
      <c r="C12" s="30"/>
      <c r="D12" s="30"/>
      <c r="E12" s="30"/>
      <c r="F12" s="30"/>
      <c r="G12" s="143" t="s">
        <v>51</v>
      </c>
      <c r="H12" s="144"/>
      <c r="I12" s="145">
        <v>38</v>
      </c>
      <c r="J12" s="145"/>
      <c r="K12" s="146">
        <v>1</v>
      </c>
      <c r="L12" s="14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35" t="s">
        <v>4</v>
      </c>
      <c r="B13" s="136" t="s">
        <v>5</v>
      </c>
      <c r="C13" s="136" t="s">
        <v>6</v>
      </c>
      <c r="D13" s="137" t="s">
        <v>40</v>
      </c>
      <c r="E13" s="126" t="s">
        <v>7</v>
      </c>
      <c r="F13" s="126" t="s">
        <v>8</v>
      </c>
      <c r="G13" s="126" t="s">
        <v>9</v>
      </c>
      <c r="H13" s="126"/>
      <c r="I13" s="130" t="s">
        <v>10</v>
      </c>
      <c r="J13" s="130"/>
      <c r="K13" s="131" t="s">
        <v>11</v>
      </c>
      <c r="L13" s="132"/>
      <c r="M13" s="126" t="s">
        <v>55</v>
      </c>
      <c r="N13" s="126"/>
      <c r="O13" s="125" t="s">
        <v>12</v>
      </c>
      <c r="P13" s="125"/>
      <c r="Q13" s="125" t="s">
        <v>13</v>
      </c>
      <c r="R13" s="125"/>
      <c r="S13" s="125" t="s">
        <v>14</v>
      </c>
      <c r="T13" s="126" t="s">
        <v>15</v>
      </c>
      <c r="U13" s="126"/>
      <c r="V13" s="125" t="s">
        <v>16</v>
      </c>
      <c r="W13" s="125"/>
      <c r="X13" s="127" t="s">
        <v>17</v>
      </c>
      <c r="Y13" s="127" t="s">
        <v>18</v>
      </c>
    </row>
    <row r="14" spans="1:25" ht="118.5" customHeight="1">
      <c r="A14" s="135"/>
      <c r="B14" s="136"/>
      <c r="C14" s="136"/>
      <c r="D14" s="138"/>
      <c r="E14" s="126"/>
      <c r="F14" s="126"/>
      <c r="G14" s="126"/>
      <c r="H14" s="126"/>
      <c r="I14" s="126"/>
      <c r="J14" s="126"/>
      <c r="K14" s="133"/>
      <c r="L14" s="134"/>
      <c r="M14" s="126"/>
      <c r="N14" s="126"/>
      <c r="O14" s="125"/>
      <c r="P14" s="125"/>
      <c r="Q14" s="125"/>
      <c r="R14" s="125"/>
      <c r="S14" s="125"/>
      <c r="T14" s="126"/>
      <c r="U14" s="126"/>
      <c r="V14" s="125"/>
      <c r="W14" s="125"/>
      <c r="X14" s="128"/>
      <c r="Y14" s="128"/>
    </row>
    <row r="15" spans="1:25" ht="54" customHeight="1">
      <c r="A15" s="135"/>
      <c r="B15" s="136"/>
      <c r="C15" s="136"/>
      <c r="D15" s="129"/>
      <c r="E15" s="129" t="s">
        <v>19</v>
      </c>
      <c r="F15" s="129"/>
      <c r="G15" s="46" t="s">
        <v>63</v>
      </c>
      <c r="H15" s="47" t="s">
        <v>64</v>
      </c>
      <c r="I15" s="46" t="s">
        <v>63</v>
      </c>
      <c r="J15" s="47" t="s">
        <v>64</v>
      </c>
      <c r="K15" s="46" t="s">
        <v>63</v>
      </c>
      <c r="L15" s="47" t="s">
        <v>64</v>
      </c>
      <c r="M15" s="46" t="s">
        <v>63</v>
      </c>
      <c r="N15" s="47" t="s">
        <v>64</v>
      </c>
      <c r="O15" s="46" t="s">
        <v>63</v>
      </c>
      <c r="P15" s="47" t="s">
        <v>64</v>
      </c>
      <c r="Q15" s="46" t="s">
        <v>63</v>
      </c>
      <c r="R15" s="47" t="s">
        <v>64</v>
      </c>
      <c r="S15" s="46" t="s">
        <v>63</v>
      </c>
      <c r="T15" s="46" t="s">
        <v>63</v>
      </c>
      <c r="U15" s="47" t="s">
        <v>64</v>
      </c>
      <c r="V15" s="46" t="s">
        <v>63</v>
      </c>
      <c r="W15" s="47" t="s">
        <v>64</v>
      </c>
      <c r="X15" s="48" t="s">
        <v>65</v>
      </c>
      <c r="Y15" s="48" t="s">
        <v>65</v>
      </c>
    </row>
    <row r="16" spans="1:26" ht="28.5" customHeight="1">
      <c r="A16" s="114" t="s">
        <v>20</v>
      </c>
      <c r="B16" s="121" t="s">
        <v>21</v>
      </c>
      <c r="C16" s="117" t="s">
        <v>91</v>
      </c>
      <c r="D16" s="122" t="s">
        <v>42</v>
      </c>
      <c r="E16" s="117"/>
      <c r="F16" s="117"/>
      <c r="G16" s="36" t="s">
        <v>22</v>
      </c>
      <c r="H16" s="38" t="s">
        <v>22</v>
      </c>
      <c r="I16" s="4">
        <v>49.28</v>
      </c>
      <c r="J16" s="38">
        <v>48.88</v>
      </c>
      <c r="K16" s="4">
        <v>49.28</v>
      </c>
      <c r="L16" s="38">
        <v>48.88</v>
      </c>
      <c r="M16" s="4">
        <v>3.86</v>
      </c>
      <c r="N16" s="55">
        <v>3.86</v>
      </c>
      <c r="O16" s="4">
        <v>38</v>
      </c>
      <c r="P16" s="55">
        <v>38</v>
      </c>
      <c r="Q16" s="4">
        <v>1</v>
      </c>
      <c r="R16" s="56">
        <v>1</v>
      </c>
      <c r="S16" s="4"/>
      <c r="T16" s="6">
        <f>K16*M16*Q16</f>
        <v>190.2208</v>
      </c>
      <c r="U16" s="38">
        <f>L16*N16*R16</f>
        <v>188.67680000000001</v>
      </c>
      <c r="V16" s="117"/>
      <c r="W16" s="118"/>
      <c r="X16" s="118"/>
      <c r="Y16" s="118"/>
      <c r="Z16" s="7"/>
    </row>
    <row r="17" spans="1:26" ht="30.75" customHeight="1">
      <c r="A17" s="114"/>
      <c r="B17" s="121"/>
      <c r="C17" s="117"/>
      <c r="D17" s="123"/>
      <c r="E17" s="117"/>
      <c r="F17" s="117"/>
      <c r="G17" s="39" t="s">
        <v>23</v>
      </c>
      <c r="H17" s="38" t="s">
        <v>23</v>
      </c>
      <c r="I17" s="37"/>
      <c r="J17" s="38"/>
      <c r="K17" s="4"/>
      <c r="L17" s="38"/>
      <c r="M17" s="4"/>
      <c r="N17" s="55"/>
      <c r="O17" s="4"/>
      <c r="P17" s="55"/>
      <c r="Q17" s="4"/>
      <c r="R17" s="56"/>
      <c r="S17" s="56"/>
      <c r="T17" s="6">
        <f>K17*S17</f>
        <v>0</v>
      </c>
      <c r="U17" s="38">
        <f>L17*S17</f>
        <v>0</v>
      </c>
      <c r="V17" s="117"/>
      <c r="W17" s="119"/>
      <c r="X17" s="119"/>
      <c r="Y17" s="119"/>
      <c r="Z17" s="7"/>
    </row>
    <row r="18" spans="1:26" s="8" customFormat="1" ht="29.25" customHeight="1">
      <c r="A18" s="114" t="s">
        <v>24</v>
      </c>
      <c r="B18" s="121" t="s">
        <v>56</v>
      </c>
      <c r="C18" s="117"/>
      <c r="D18" s="122" t="s">
        <v>46</v>
      </c>
      <c r="E18" s="117"/>
      <c r="F18" s="117"/>
      <c r="G18" s="31" t="s">
        <v>22</v>
      </c>
      <c r="H18" s="38" t="s">
        <v>22</v>
      </c>
      <c r="I18" s="16"/>
      <c r="J18" s="38"/>
      <c r="K18" s="5"/>
      <c r="L18" s="38"/>
      <c r="M18" s="5"/>
      <c r="N18" s="55"/>
      <c r="O18" s="5"/>
      <c r="P18" s="55"/>
      <c r="Q18" s="4"/>
      <c r="R18" s="56"/>
      <c r="S18" s="5"/>
      <c r="T18" s="6">
        <f>K18*M18*Q18</f>
        <v>0</v>
      </c>
      <c r="U18" s="38">
        <f>L18*N18*R18</f>
        <v>0</v>
      </c>
      <c r="V18" s="117"/>
      <c r="W18" s="119"/>
      <c r="X18" s="119"/>
      <c r="Y18" s="119"/>
      <c r="Z18" s="7"/>
    </row>
    <row r="19" spans="1:26" s="8" customFormat="1" ht="33.75" customHeight="1">
      <c r="A19" s="114"/>
      <c r="B19" s="121"/>
      <c r="C19" s="117"/>
      <c r="D19" s="123"/>
      <c r="E19" s="117"/>
      <c r="F19" s="117"/>
      <c r="G19" s="38" t="s">
        <v>23</v>
      </c>
      <c r="H19" s="38" t="s">
        <v>23</v>
      </c>
      <c r="I19" s="16"/>
      <c r="J19" s="38"/>
      <c r="K19" s="5"/>
      <c r="L19" s="38"/>
      <c r="M19" s="5"/>
      <c r="N19" s="55"/>
      <c r="O19" s="5"/>
      <c r="P19" s="55"/>
      <c r="Q19" s="4"/>
      <c r="R19" s="56"/>
      <c r="S19" s="56"/>
      <c r="T19" s="6">
        <f>K19*S19</f>
        <v>0</v>
      </c>
      <c r="U19" s="38">
        <f>L19*S19</f>
        <v>0</v>
      </c>
      <c r="V19" s="117"/>
      <c r="W19" s="119"/>
      <c r="X19" s="119"/>
      <c r="Y19" s="119"/>
      <c r="Z19" s="7"/>
    </row>
    <row r="20" spans="1:26" s="8" customFormat="1" ht="29.25" customHeight="1">
      <c r="A20" s="114" t="s">
        <v>25</v>
      </c>
      <c r="B20" s="124" t="s">
        <v>26</v>
      </c>
      <c r="C20" s="117"/>
      <c r="D20" s="122" t="s">
        <v>42</v>
      </c>
      <c r="E20" s="117"/>
      <c r="F20" s="117"/>
      <c r="G20" s="4" t="s">
        <v>22</v>
      </c>
      <c r="H20" s="38" t="s">
        <v>22</v>
      </c>
      <c r="I20" s="9"/>
      <c r="J20" s="38"/>
      <c r="K20" s="9"/>
      <c r="L20" s="38"/>
      <c r="M20" s="4"/>
      <c r="N20" s="55"/>
      <c r="O20" s="10"/>
      <c r="P20" s="55"/>
      <c r="Q20" s="4"/>
      <c r="R20" s="56"/>
      <c r="S20" s="10"/>
      <c r="T20" s="6">
        <f>K20*M20*Q20</f>
        <v>0</v>
      </c>
      <c r="U20" s="38">
        <f>L20*N20*R20</f>
        <v>0</v>
      </c>
      <c r="V20" s="117"/>
      <c r="W20" s="119"/>
      <c r="X20" s="119"/>
      <c r="Y20" s="119"/>
      <c r="Z20" s="7"/>
    </row>
    <row r="21" spans="1:26" s="8" customFormat="1" ht="30.75" customHeight="1">
      <c r="A21" s="114"/>
      <c r="B21" s="124"/>
      <c r="C21" s="117"/>
      <c r="D21" s="123"/>
      <c r="E21" s="117"/>
      <c r="F21" s="117"/>
      <c r="G21" s="38" t="s">
        <v>23</v>
      </c>
      <c r="H21" s="38" t="s">
        <v>23</v>
      </c>
      <c r="I21" s="10"/>
      <c r="J21" s="38"/>
      <c r="K21" s="10"/>
      <c r="L21" s="38"/>
      <c r="M21" s="10"/>
      <c r="N21" s="55"/>
      <c r="O21" s="10"/>
      <c r="P21" s="55"/>
      <c r="Q21" s="4"/>
      <c r="R21" s="56"/>
      <c r="S21" s="56"/>
      <c r="T21" s="6">
        <f>K21*S21</f>
        <v>0</v>
      </c>
      <c r="U21" s="38">
        <f>L21*S21</f>
        <v>0</v>
      </c>
      <c r="V21" s="117"/>
      <c r="W21" s="119"/>
      <c r="X21" s="119"/>
      <c r="Y21" s="119"/>
      <c r="Z21" s="7"/>
    </row>
    <row r="22" spans="1:26" s="8" customFormat="1" ht="31.5" customHeight="1">
      <c r="A22" s="114" t="s">
        <v>27</v>
      </c>
      <c r="B22" s="124" t="s">
        <v>28</v>
      </c>
      <c r="C22" s="111"/>
      <c r="D22" s="112" t="s">
        <v>43</v>
      </c>
      <c r="E22" s="117"/>
      <c r="F22" s="117"/>
      <c r="G22" s="4" t="s">
        <v>22</v>
      </c>
      <c r="H22" s="38" t="s">
        <v>22</v>
      </c>
      <c r="I22" s="9"/>
      <c r="J22" s="38"/>
      <c r="K22" s="9"/>
      <c r="L22" s="38"/>
      <c r="M22" s="11"/>
      <c r="N22" s="55"/>
      <c r="O22" s="9"/>
      <c r="P22" s="55"/>
      <c r="Q22" s="4"/>
      <c r="R22" s="56"/>
      <c r="S22" s="10"/>
      <c r="T22" s="6">
        <f>K22*M22*O22</f>
        <v>0</v>
      </c>
      <c r="U22" s="38">
        <f>L22*N22*P22</f>
        <v>0</v>
      </c>
      <c r="V22" s="117"/>
      <c r="W22" s="119"/>
      <c r="X22" s="119"/>
      <c r="Y22" s="119"/>
      <c r="Z22" s="7"/>
    </row>
    <row r="23" spans="1:26" s="8" customFormat="1" ht="32.25" customHeight="1">
      <c r="A23" s="114"/>
      <c r="B23" s="124"/>
      <c r="C23" s="111"/>
      <c r="D23" s="113"/>
      <c r="E23" s="117"/>
      <c r="F23" s="117"/>
      <c r="G23" s="38" t="s">
        <v>23</v>
      </c>
      <c r="H23" s="38" t="s">
        <v>23</v>
      </c>
      <c r="I23" s="9"/>
      <c r="J23" s="38"/>
      <c r="K23" s="9"/>
      <c r="L23" s="38"/>
      <c r="M23" s="12"/>
      <c r="N23" s="55"/>
      <c r="O23" s="9"/>
      <c r="P23" s="55"/>
      <c r="Q23" s="4"/>
      <c r="R23" s="56"/>
      <c r="S23" s="57"/>
      <c r="T23" s="6">
        <f>K23*S23</f>
        <v>0</v>
      </c>
      <c r="U23" s="38">
        <f>L23*S23</f>
        <v>0</v>
      </c>
      <c r="V23" s="117"/>
      <c r="W23" s="119"/>
      <c r="X23" s="119"/>
      <c r="Y23" s="119"/>
      <c r="Z23" s="7"/>
    </row>
    <row r="24" spans="1:26" s="8" customFormat="1" ht="30" customHeight="1">
      <c r="A24" s="114" t="s">
        <v>29</v>
      </c>
      <c r="B24" s="115" t="s">
        <v>30</v>
      </c>
      <c r="C24" s="116" t="s">
        <v>90</v>
      </c>
      <c r="D24" s="89" t="s">
        <v>41</v>
      </c>
      <c r="E24" s="98"/>
      <c r="F24" s="98"/>
      <c r="G24" s="4" t="s">
        <v>22</v>
      </c>
      <c r="H24" s="38" t="s">
        <v>22</v>
      </c>
      <c r="I24" s="13"/>
      <c r="J24" s="38"/>
      <c r="K24" s="13"/>
      <c r="L24" s="38"/>
      <c r="M24" s="13"/>
      <c r="N24" s="55"/>
      <c r="O24" s="13"/>
      <c r="P24" s="55"/>
      <c r="Q24" s="4"/>
      <c r="R24" s="56"/>
      <c r="S24" s="13"/>
      <c r="T24" s="6">
        <f>K24*M24*Q24</f>
        <v>0</v>
      </c>
      <c r="U24" s="38">
        <f>L24*N24*R24</f>
        <v>0</v>
      </c>
      <c r="V24" s="117"/>
      <c r="W24" s="119"/>
      <c r="X24" s="119"/>
      <c r="Y24" s="119"/>
      <c r="Z24" s="7"/>
    </row>
    <row r="25" spans="1:26" s="8" customFormat="1" ht="30.75" customHeight="1">
      <c r="A25" s="114"/>
      <c r="B25" s="115"/>
      <c r="C25" s="116"/>
      <c r="D25" s="90"/>
      <c r="E25" s="98"/>
      <c r="F25" s="98"/>
      <c r="G25" s="38" t="s">
        <v>23</v>
      </c>
      <c r="H25" s="38" t="s">
        <v>23</v>
      </c>
      <c r="I25" s="13">
        <v>3.14</v>
      </c>
      <c r="J25" s="38">
        <v>3.25</v>
      </c>
      <c r="K25" s="13">
        <v>3.14</v>
      </c>
      <c r="L25" s="38">
        <v>3.25</v>
      </c>
      <c r="M25" s="13"/>
      <c r="N25" s="55"/>
      <c r="O25" s="13">
        <v>38</v>
      </c>
      <c r="P25" s="55">
        <v>38</v>
      </c>
      <c r="Q25" s="4">
        <v>1</v>
      </c>
      <c r="R25" s="56">
        <v>1</v>
      </c>
      <c r="S25" s="56">
        <v>100</v>
      </c>
      <c r="T25" s="6">
        <f>K25*S25</f>
        <v>314</v>
      </c>
      <c r="U25" s="38">
        <f>L25*S25</f>
        <v>325</v>
      </c>
      <c r="V25" s="117"/>
      <c r="W25" s="119"/>
      <c r="X25" s="119"/>
      <c r="Y25" s="119"/>
      <c r="Z25" s="7"/>
    </row>
    <row r="26" spans="1:26" s="8" customFormat="1" ht="72.75" customHeight="1">
      <c r="A26" s="99" t="s">
        <v>31</v>
      </c>
      <c r="B26" s="102" t="s">
        <v>32</v>
      </c>
      <c r="C26" s="105" t="s">
        <v>92</v>
      </c>
      <c r="D26" s="32" t="s">
        <v>42</v>
      </c>
      <c r="E26" s="108"/>
      <c r="F26" s="108"/>
      <c r="G26" s="4" t="s">
        <v>50</v>
      </c>
      <c r="H26" s="38" t="s">
        <v>50</v>
      </c>
      <c r="I26" s="14"/>
      <c r="J26" s="38"/>
      <c r="K26" s="14"/>
      <c r="L26" s="38"/>
      <c r="M26" s="15"/>
      <c r="N26" s="55"/>
      <c r="O26" s="15"/>
      <c r="P26" s="55"/>
      <c r="Q26" s="4"/>
      <c r="R26" s="56"/>
      <c r="S26" s="15"/>
      <c r="T26" s="6">
        <f>K26*M26*Q26</f>
        <v>0</v>
      </c>
      <c r="U26" s="38">
        <f>L26*N26*R26</f>
        <v>0</v>
      </c>
      <c r="V26" s="117"/>
      <c r="W26" s="119"/>
      <c r="X26" s="119"/>
      <c r="Y26" s="119"/>
      <c r="Z26" s="7"/>
    </row>
    <row r="27" spans="1:26" s="8" customFormat="1" ht="38.25" customHeight="1">
      <c r="A27" s="100"/>
      <c r="B27" s="103"/>
      <c r="C27" s="106"/>
      <c r="D27" s="32" t="s">
        <v>42</v>
      </c>
      <c r="E27" s="108"/>
      <c r="F27" s="108"/>
      <c r="G27" s="4" t="s">
        <v>44</v>
      </c>
      <c r="H27" s="38" t="s">
        <v>44</v>
      </c>
      <c r="I27" s="14"/>
      <c r="J27" s="38"/>
      <c r="K27" s="14"/>
      <c r="L27" s="38"/>
      <c r="M27" s="15"/>
      <c r="N27" s="55"/>
      <c r="O27" s="15"/>
      <c r="P27" s="55"/>
      <c r="Q27" s="4"/>
      <c r="R27" s="56"/>
      <c r="S27" s="15"/>
      <c r="T27" s="6">
        <f>K27*M27*Q27</f>
        <v>0</v>
      </c>
      <c r="U27" s="38">
        <f>L27*N27*R27</f>
        <v>0</v>
      </c>
      <c r="V27" s="117"/>
      <c r="W27" s="119"/>
      <c r="X27" s="119"/>
      <c r="Y27" s="119"/>
      <c r="Z27" s="7"/>
    </row>
    <row r="28" spans="1:26" s="8" customFormat="1" ht="38.25" customHeight="1">
      <c r="A28" s="100"/>
      <c r="B28" s="103"/>
      <c r="C28" s="106"/>
      <c r="D28" s="32" t="s">
        <v>42</v>
      </c>
      <c r="E28" s="108"/>
      <c r="F28" s="108"/>
      <c r="G28" s="33" t="s">
        <v>45</v>
      </c>
      <c r="H28" s="38" t="s">
        <v>45</v>
      </c>
      <c r="I28" s="16"/>
      <c r="J28" s="38"/>
      <c r="K28" s="16"/>
      <c r="L28" s="38"/>
      <c r="M28" s="15"/>
      <c r="N28" s="55"/>
      <c r="O28" s="14"/>
      <c r="P28" s="55"/>
      <c r="Q28" s="4"/>
      <c r="R28" s="56"/>
      <c r="S28" s="15"/>
      <c r="T28" s="6">
        <f>K28*M28*O28</f>
        <v>0</v>
      </c>
      <c r="U28" s="38">
        <f>L28*N28*P28</f>
        <v>0</v>
      </c>
      <c r="V28" s="117"/>
      <c r="W28" s="119"/>
      <c r="X28" s="119"/>
      <c r="Y28" s="119"/>
      <c r="Z28" s="7"/>
    </row>
    <row r="29" spans="1:26" s="8" customFormat="1" ht="30" customHeight="1">
      <c r="A29" s="101"/>
      <c r="B29" s="104"/>
      <c r="C29" s="107"/>
      <c r="D29" s="32" t="s">
        <v>42</v>
      </c>
      <c r="E29" s="108"/>
      <c r="F29" s="108"/>
      <c r="G29" s="38" t="s">
        <v>23</v>
      </c>
      <c r="H29" s="38" t="s">
        <v>23</v>
      </c>
      <c r="I29" s="16">
        <v>5.13</v>
      </c>
      <c r="J29" s="38">
        <v>5.28</v>
      </c>
      <c r="K29" s="16">
        <v>5.13</v>
      </c>
      <c r="L29" s="38">
        <v>5.28</v>
      </c>
      <c r="M29" s="15"/>
      <c r="N29" s="55"/>
      <c r="O29" s="14"/>
      <c r="P29" s="55"/>
      <c r="Q29" s="4"/>
      <c r="R29" s="56"/>
      <c r="S29" s="56">
        <v>150</v>
      </c>
      <c r="T29" s="6">
        <f>K29*S29</f>
        <v>769.5</v>
      </c>
      <c r="U29" s="38">
        <f>L29*S29</f>
        <v>792</v>
      </c>
      <c r="V29" s="117"/>
      <c r="W29" s="119"/>
      <c r="X29" s="119"/>
      <c r="Y29" s="119"/>
      <c r="Z29" s="7"/>
    </row>
    <row r="30" spans="1:26" s="8" customFormat="1" ht="30" customHeight="1">
      <c r="A30" s="99" t="s">
        <v>33</v>
      </c>
      <c r="B30" s="109" t="s">
        <v>34</v>
      </c>
      <c r="C30" s="94"/>
      <c r="D30" s="89" t="s">
        <v>61</v>
      </c>
      <c r="E30" s="108"/>
      <c r="F30" s="108"/>
      <c r="G30" s="4" t="s">
        <v>22</v>
      </c>
      <c r="H30" s="38" t="s">
        <v>22</v>
      </c>
      <c r="I30" s="16"/>
      <c r="J30" s="38"/>
      <c r="K30" s="16"/>
      <c r="L30" s="38"/>
      <c r="M30" s="17"/>
      <c r="N30" s="55"/>
      <c r="O30" s="15"/>
      <c r="P30" s="55"/>
      <c r="Q30" s="4"/>
      <c r="R30" s="56"/>
      <c r="S30" s="13"/>
      <c r="T30" s="6">
        <f>K30*M30*Q30</f>
        <v>0</v>
      </c>
      <c r="U30" s="38">
        <f>L30*N30*R30</f>
        <v>0</v>
      </c>
      <c r="V30" s="117"/>
      <c r="W30" s="119"/>
      <c r="X30" s="119"/>
      <c r="Y30" s="119"/>
      <c r="Z30" s="7"/>
    </row>
    <row r="31" spans="1:26" s="8" customFormat="1" ht="30" customHeight="1">
      <c r="A31" s="101"/>
      <c r="B31" s="110"/>
      <c r="C31" s="95"/>
      <c r="D31" s="90"/>
      <c r="E31" s="108"/>
      <c r="F31" s="108"/>
      <c r="G31" s="38" t="s">
        <v>23</v>
      </c>
      <c r="H31" s="38" t="s">
        <v>23</v>
      </c>
      <c r="I31" s="16"/>
      <c r="J31" s="38"/>
      <c r="K31" s="16"/>
      <c r="L31" s="38"/>
      <c r="M31" s="4"/>
      <c r="N31" s="55"/>
      <c r="O31" s="15"/>
      <c r="P31" s="55"/>
      <c r="Q31" s="4"/>
      <c r="R31" s="55"/>
      <c r="S31" s="15"/>
      <c r="T31" s="6">
        <f>K31*S31</f>
        <v>0</v>
      </c>
      <c r="U31" s="38">
        <f>L31*S31</f>
        <v>0</v>
      </c>
      <c r="V31" s="117"/>
      <c r="W31" s="119"/>
      <c r="X31" s="119"/>
      <c r="Y31" s="119"/>
      <c r="Z31" s="7"/>
    </row>
    <row r="32" spans="1:26" s="8" customFormat="1" ht="45.75" customHeight="1">
      <c r="A32" s="3" t="s">
        <v>35</v>
      </c>
      <c r="B32" s="49" t="s">
        <v>36</v>
      </c>
      <c r="C32" s="18"/>
      <c r="D32" s="18"/>
      <c r="E32" s="108"/>
      <c r="F32" s="108"/>
      <c r="G32" s="4"/>
      <c r="H32" s="38"/>
      <c r="I32" s="6"/>
      <c r="J32" s="38"/>
      <c r="K32" s="6"/>
      <c r="L32" s="38"/>
      <c r="M32" s="4"/>
      <c r="N32" s="38"/>
      <c r="O32" s="15"/>
      <c r="P32" s="38"/>
      <c r="Q32" s="4"/>
      <c r="R32" s="38"/>
      <c r="S32" s="40"/>
      <c r="T32" s="6">
        <f>K32*S32</f>
        <v>0</v>
      </c>
      <c r="U32" s="38">
        <f>L32*S32</f>
        <v>0</v>
      </c>
      <c r="V32" s="117"/>
      <c r="W32" s="120"/>
      <c r="X32" s="120"/>
      <c r="Y32" s="120"/>
      <c r="Z32" s="7"/>
    </row>
    <row r="33" spans="1:26" s="8" customFormat="1" ht="45.75" customHeight="1">
      <c r="A33" s="3" t="s">
        <v>68</v>
      </c>
      <c r="B33" s="49" t="s">
        <v>62</v>
      </c>
      <c r="C33" s="18" t="s">
        <v>94</v>
      </c>
      <c r="D33" s="32" t="s">
        <v>42</v>
      </c>
      <c r="E33" s="52"/>
      <c r="F33" s="52"/>
      <c r="G33" s="4"/>
      <c r="H33" s="53"/>
      <c r="I33" s="6"/>
      <c r="J33" s="53"/>
      <c r="K33" s="6"/>
      <c r="L33" s="53"/>
      <c r="M33" s="4"/>
      <c r="N33" s="53"/>
      <c r="O33" s="15"/>
      <c r="P33" s="53"/>
      <c r="Q33" s="4"/>
      <c r="R33" s="53"/>
      <c r="S33" s="15"/>
      <c r="T33" s="6">
        <f>K33*M33*Q33</f>
        <v>0</v>
      </c>
      <c r="U33" s="38">
        <f>L33*N33*R33</f>
        <v>0</v>
      </c>
      <c r="V33" s="4"/>
      <c r="W33" s="54"/>
      <c r="X33" s="54"/>
      <c r="Y33" s="54"/>
      <c r="Z33" s="7"/>
    </row>
    <row r="34" spans="1:26" s="8" customFormat="1" ht="15">
      <c r="A34" s="3"/>
      <c r="B34" s="19" t="s">
        <v>37</v>
      </c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2">
        <f>SUM(T16:T33)</f>
        <v>1273.7208</v>
      </c>
      <c r="U34" s="22">
        <f>SUM(U16:U33)</f>
        <v>1305.6768</v>
      </c>
      <c r="V34" s="22"/>
      <c r="W34" s="23"/>
      <c r="X34" s="22">
        <f>ROUND((U34/T34*100),2)</f>
        <v>102.51</v>
      </c>
      <c r="Y34" s="22">
        <f>(U34-W34)/(T34-V34)*100</f>
        <v>102.50887007576542</v>
      </c>
      <c r="Z34" s="24"/>
    </row>
    <row r="35" spans="1:26" s="8" customFormat="1" ht="1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6"/>
      <c r="T35" s="26"/>
      <c r="U35" s="26"/>
      <c r="V35" s="26"/>
      <c r="W35" s="26"/>
      <c r="X35" s="26"/>
      <c r="Y35" s="26"/>
      <c r="Z35" s="24"/>
    </row>
    <row r="36" spans="1:26" s="8" customFormat="1" ht="45.75" customHeight="1">
      <c r="A36" s="26"/>
      <c r="B36" s="91" t="s">
        <v>57</v>
      </c>
      <c r="C36" s="91"/>
      <c r="D36" s="91"/>
      <c r="E36" s="91"/>
      <c r="F36" s="91"/>
      <c r="G36" s="91"/>
      <c r="H36" s="9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6"/>
      <c r="T36" s="26"/>
      <c r="U36" s="26"/>
      <c r="V36" s="26"/>
      <c r="W36" s="26"/>
      <c r="X36" s="26"/>
      <c r="Y36" s="26"/>
      <c r="Z36" s="24"/>
    </row>
    <row r="37" spans="1:26" s="8" customFormat="1" ht="24" customHeight="1">
      <c r="A37" s="26"/>
      <c r="B37" s="92" t="s">
        <v>54</v>
      </c>
      <c r="C37" s="92"/>
      <c r="D37" s="92"/>
      <c r="E37" s="92"/>
      <c r="F37" s="92"/>
      <c r="G37" s="43" t="s">
        <v>66</v>
      </c>
      <c r="H37" s="44" t="s">
        <v>67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6"/>
      <c r="T37" s="26"/>
      <c r="U37" s="26"/>
      <c r="V37" s="26"/>
      <c r="W37" s="26"/>
      <c r="X37" s="26"/>
      <c r="Y37" s="26"/>
      <c r="Z37" s="24"/>
    </row>
    <row r="38" spans="1:26" s="8" customFormat="1" ht="27.75" customHeight="1">
      <c r="A38" s="26"/>
      <c r="B38" s="92" t="s">
        <v>52</v>
      </c>
      <c r="C38" s="92"/>
      <c r="D38" s="92"/>
      <c r="E38" s="92"/>
      <c r="F38" s="92"/>
      <c r="G38" s="42"/>
      <c r="H38" s="4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6"/>
      <c r="T38" s="26"/>
      <c r="U38" s="26"/>
      <c r="V38" s="26"/>
      <c r="W38" s="26"/>
      <c r="X38" s="26"/>
      <c r="Y38" s="26"/>
      <c r="Z38" s="24"/>
    </row>
    <row r="39" spans="1:26" s="8" customFormat="1" ht="30" customHeight="1">
      <c r="A39" s="26"/>
      <c r="B39" s="92" t="s">
        <v>53</v>
      </c>
      <c r="C39" s="92"/>
      <c r="D39" s="92"/>
      <c r="E39" s="92"/>
      <c r="F39" s="92"/>
      <c r="G39" s="45"/>
      <c r="H39" s="4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6"/>
      <c r="T39" s="26"/>
      <c r="U39" s="26"/>
      <c r="V39" s="26"/>
      <c r="W39" s="26"/>
      <c r="X39" s="26"/>
      <c r="Y39" s="26"/>
      <c r="Z39" s="24"/>
    </row>
    <row r="40" spans="1:26" s="8" customFormat="1" ht="31.5" customHeight="1">
      <c r="A40" s="26"/>
      <c r="B40" s="93" t="s">
        <v>58</v>
      </c>
      <c r="C40" s="93"/>
      <c r="D40" s="93"/>
      <c r="E40" s="93"/>
      <c r="F40" s="93"/>
      <c r="G40" s="42"/>
      <c r="H40" s="4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6"/>
      <c r="T40" s="26"/>
      <c r="U40" s="26"/>
      <c r="V40" s="26"/>
      <c r="W40" s="26"/>
      <c r="X40" s="26"/>
      <c r="Y40" s="26"/>
      <c r="Z40" s="24"/>
    </row>
    <row r="41" spans="1:25" ht="57" customHeight="1">
      <c r="A41" s="96" t="s">
        <v>95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27"/>
      <c r="T41" s="27"/>
      <c r="U41" s="27"/>
      <c r="V41" s="27"/>
      <c r="W41" s="27"/>
      <c r="X41" s="27"/>
      <c r="Y41" s="27"/>
    </row>
    <row r="42" spans="1:25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25"/>
      <c r="T42" s="25"/>
      <c r="U42" s="25"/>
      <c r="V42" s="25"/>
      <c r="W42" s="25"/>
      <c r="X42" s="25"/>
      <c r="Y42" s="25"/>
    </row>
    <row r="43" spans="2:18" s="26" customFormat="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25" ht="15.75">
      <c r="A44" s="29" t="s">
        <v>38</v>
      </c>
      <c r="B44" s="28"/>
      <c r="C44" s="28" t="s">
        <v>96</v>
      </c>
      <c r="D44" s="28" t="s">
        <v>97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6"/>
      <c r="T44" s="26"/>
      <c r="U44" s="26"/>
      <c r="V44" s="26"/>
      <c r="W44" s="26"/>
      <c r="X44" s="26"/>
      <c r="Y44" s="26"/>
    </row>
    <row r="45" spans="1:25" ht="15">
      <c r="A45" s="2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6"/>
      <c r="T45" s="26"/>
      <c r="U45" s="26"/>
      <c r="V45" s="26"/>
      <c r="W45" s="26"/>
      <c r="X45" s="26"/>
      <c r="Y45" s="26"/>
    </row>
    <row r="46" spans="1:25" ht="15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6"/>
      <c r="T46" s="26"/>
      <c r="U46" s="26"/>
      <c r="V46" s="26"/>
      <c r="W46" s="26"/>
      <c r="X46" s="26"/>
      <c r="Y46" s="26"/>
    </row>
  </sheetData>
  <sheetProtection selectLockedCells="1" selectUnlockedCells="1"/>
  <mergeCells count="82">
    <mergeCell ref="A1:Y1"/>
    <mergeCell ref="A2:Y2"/>
    <mergeCell ref="S3:W3"/>
    <mergeCell ref="A4:Y4"/>
    <mergeCell ref="A5:Y5"/>
    <mergeCell ref="A7:D7"/>
    <mergeCell ref="E7:L7"/>
    <mergeCell ref="N7:X7"/>
    <mergeCell ref="A8:D8"/>
    <mergeCell ref="E8:L8"/>
    <mergeCell ref="N8:X8"/>
    <mergeCell ref="A9:D9"/>
    <mergeCell ref="E9:L9"/>
    <mergeCell ref="N9:X10"/>
    <mergeCell ref="Y9:Y10"/>
    <mergeCell ref="A10:B10"/>
    <mergeCell ref="I11:J11"/>
    <mergeCell ref="K11:L11"/>
    <mergeCell ref="G12:H12"/>
    <mergeCell ref="I12:J12"/>
    <mergeCell ref="K12:L12"/>
    <mergeCell ref="O13:P14"/>
    <mergeCell ref="Q13:R14"/>
    <mergeCell ref="A13:A15"/>
    <mergeCell ref="B13:B15"/>
    <mergeCell ref="C13:C15"/>
    <mergeCell ref="D13:D15"/>
    <mergeCell ref="E13:E14"/>
    <mergeCell ref="F13:F14"/>
    <mergeCell ref="S13:S14"/>
    <mergeCell ref="T13:U14"/>
    <mergeCell ref="V13:W14"/>
    <mergeCell ref="X13:X14"/>
    <mergeCell ref="Y13:Y14"/>
    <mergeCell ref="E15:F15"/>
    <mergeCell ref="G13:H14"/>
    <mergeCell ref="I13:J14"/>
    <mergeCell ref="K13:L14"/>
    <mergeCell ref="M13:N14"/>
    <mergeCell ref="A16:A17"/>
    <mergeCell ref="B16:B17"/>
    <mergeCell ref="C16:C17"/>
    <mergeCell ref="D16:D17"/>
    <mergeCell ref="E16:E23"/>
    <mergeCell ref="F16:F23"/>
    <mergeCell ref="C20:C21"/>
    <mergeCell ref="D20:D21"/>
    <mergeCell ref="A22:A23"/>
    <mergeCell ref="B22:B23"/>
    <mergeCell ref="V16:V32"/>
    <mergeCell ref="W16:W32"/>
    <mergeCell ref="X16:X32"/>
    <mergeCell ref="Y16:Y32"/>
    <mergeCell ref="A18:A19"/>
    <mergeCell ref="B18:B19"/>
    <mergeCell ref="C18:C19"/>
    <mergeCell ref="D18:D19"/>
    <mergeCell ref="A20:A21"/>
    <mergeCell ref="B20:B21"/>
    <mergeCell ref="C22:C23"/>
    <mergeCell ref="D22:D23"/>
    <mergeCell ref="A24:A25"/>
    <mergeCell ref="B24:B25"/>
    <mergeCell ref="C24:C25"/>
    <mergeCell ref="D24:D25"/>
    <mergeCell ref="A41:R42"/>
    <mergeCell ref="E24:E25"/>
    <mergeCell ref="F24:F25"/>
    <mergeCell ref="A26:A29"/>
    <mergeCell ref="B26:B29"/>
    <mergeCell ref="C26:C29"/>
    <mergeCell ref="E26:E32"/>
    <mergeCell ref="F26:F32"/>
    <mergeCell ref="A30:A31"/>
    <mergeCell ref="B30:B31"/>
    <mergeCell ref="D30:D31"/>
    <mergeCell ref="B36:H36"/>
    <mergeCell ref="B37:F37"/>
    <mergeCell ref="B38:F38"/>
    <mergeCell ref="B39:F39"/>
    <mergeCell ref="B40:F40"/>
    <mergeCell ref="C30:C31"/>
  </mergeCells>
  <printOptions/>
  <pageMargins left="0.5118110236220472" right="0.1968503937007874" top="0.15748031496062992" bottom="0.15748031496062992" header="0.5118110236220472" footer="0.5118110236220472"/>
  <pageSetup fitToHeight="1" fitToWidth="1" horizontalDpi="600" verticalDpi="600" orientation="landscape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view="pageBreakPreview" zoomScale="80" zoomScaleNormal="60" zoomScaleSheetLayoutView="80" zoomScalePageLayoutView="0" workbookViewId="0" topLeftCell="A19">
      <selection activeCell="S29" sqref="S29"/>
    </sheetView>
  </sheetViews>
  <sheetFormatPr defaultColWidth="9.140625" defaultRowHeight="15"/>
  <cols>
    <col min="1" max="1" width="5.57421875" style="0" customWidth="1"/>
    <col min="2" max="2" width="24.28125" style="0" customWidth="1"/>
    <col min="3" max="3" width="19.57421875" style="0" customWidth="1"/>
    <col min="4" max="4" width="11.00390625" style="0" customWidth="1"/>
    <col min="5" max="5" width="11.28125" style="0" customWidth="1"/>
    <col min="6" max="6" width="9.57421875" style="0" customWidth="1"/>
    <col min="7" max="7" width="18.7109375" style="0" customWidth="1"/>
    <col min="8" max="8" width="18.8515625" style="0" customWidth="1"/>
    <col min="9" max="10" width="11.5742187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8515625" style="0" customWidth="1"/>
    <col min="15" max="16" width="10.7109375" style="0" customWidth="1"/>
    <col min="17" max="17" width="10.421875" style="0" customWidth="1"/>
    <col min="18" max="18" width="11.28125" style="0" customWidth="1"/>
    <col min="19" max="19" width="11.8515625" style="0" customWidth="1"/>
    <col min="20" max="21" width="10.57421875" style="0" customWidth="1"/>
    <col min="22" max="22" width="12.421875" style="0" customWidth="1"/>
    <col min="23" max="23" width="12.00390625" style="0" customWidth="1"/>
    <col min="24" max="24" width="14.421875" style="0" customWidth="1"/>
    <col min="25" max="25" width="21.7109375" style="0" customWidth="1"/>
  </cols>
  <sheetData>
    <row r="1" spans="1:25" ht="32.25" customHeight="1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3.25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"/>
      <c r="R3" s="2"/>
      <c r="S3" s="159" t="s">
        <v>39</v>
      </c>
      <c r="T3" s="159"/>
      <c r="U3" s="159"/>
      <c r="V3" s="159"/>
      <c r="W3" s="159"/>
      <c r="X3" s="2"/>
      <c r="Y3" s="2"/>
    </row>
    <row r="4" spans="1:25" ht="19.5" customHeight="1">
      <c r="A4" s="160" t="s">
        <v>60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39.75" customHeight="1">
      <c r="A5" s="160" t="s">
        <v>49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1" customHeight="1">
      <c r="A7" s="148" t="s">
        <v>47</v>
      </c>
      <c r="B7" s="148"/>
      <c r="C7" s="148"/>
      <c r="D7" s="148"/>
      <c r="E7" s="161" t="s">
        <v>73</v>
      </c>
      <c r="F7" s="161"/>
      <c r="G7" s="161"/>
      <c r="H7" s="161"/>
      <c r="I7" s="161"/>
      <c r="J7" s="161"/>
      <c r="K7" s="161"/>
      <c r="L7" s="161"/>
      <c r="M7" s="1"/>
      <c r="N7" s="150" t="s">
        <v>48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50">
        <v>1402</v>
      </c>
    </row>
    <row r="8" spans="1:25" ht="27" customHeight="1">
      <c r="A8" s="148" t="s">
        <v>1</v>
      </c>
      <c r="B8" s="148"/>
      <c r="C8" s="148"/>
      <c r="D8" s="148"/>
      <c r="E8" s="149" t="s">
        <v>74</v>
      </c>
      <c r="F8" s="149"/>
      <c r="G8" s="149"/>
      <c r="H8" s="149"/>
      <c r="I8" s="149"/>
      <c r="J8" s="149"/>
      <c r="K8" s="149"/>
      <c r="L8" s="149"/>
      <c r="M8" s="1"/>
      <c r="N8" s="150" t="s">
        <v>0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50"/>
    </row>
    <row r="9" spans="1:25" ht="47.25" customHeight="1">
      <c r="A9" s="148" t="s">
        <v>3</v>
      </c>
      <c r="B9" s="148"/>
      <c r="C9" s="148"/>
      <c r="D9" s="148"/>
      <c r="E9" s="149" t="s">
        <v>75</v>
      </c>
      <c r="F9" s="149"/>
      <c r="G9" s="149"/>
      <c r="H9" s="149"/>
      <c r="I9" s="149"/>
      <c r="J9" s="149"/>
      <c r="K9" s="149"/>
      <c r="L9" s="149"/>
      <c r="M9" s="1"/>
      <c r="N9" s="151" t="s">
        <v>2</v>
      </c>
      <c r="O9" s="152"/>
      <c r="P9" s="152"/>
      <c r="Q9" s="152"/>
      <c r="R9" s="152"/>
      <c r="S9" s="152"/>
      <c r="T9" s="152"/>
      <c r="U9" s="152"/>
      <c r="V9" s="152"/>
      <c r="W9" s="152"/>
      <c r="X9" s="153"/>
      <c r="Y9" s="139">
        <f>Y8/Y7*100</f>
        <v>0</v>
      </c>
    </row>
    <row r="10" spans="1:25" ht="28.5" customHeight="1">
      <c r="A10" s="141"/>
      <c r="B10" s="141"/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54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Y10" s="140"/>
    </row>
    <row r="11" spans="1:25" ht="29.25" customHeight="1">
      <c r="A11" s="30"/>
      <c r="B11" s="30"/>
      <c r="C11" s="30"/>
      <c r="D11" s="30"/>
      <c r="E11" s="30"/>
      <c r="F11" s="30"/>
      <c r="G11" s="30"/>
      <c r="H11" s="30"/>
      <c r="I11" s="142" t="s">
        <v>12</v>
      </c>
      <c r="J11" s="142"/>
      <c r="K11" s="142" t="s">
        <v>13</v>
      </c>
      <c r="L11" s="142"/>
      <c r="M11" s="30"/>
      <c r="N11" s="35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8.75" customHeight="1">
      <c r="A12" s="30"/>
      <c r="B12" s="30"/>
      <c r="C12" s="30"/>
      <c r="D12" s="30"/>
      <c r="E12" s="30"/>
      <c r="F12" s="30"/>
      <c r="G12" s="143" t="s">
        <v>51</v>
      </c>
      <c r="H12" s="144"/>
      <c r="I12" s="145">
        <v>38</v>
      </c>
      <c r="J12" s="145"/>
      <c r="K12" s="146">
        <v>1</v>
      </c>
      <c r="L12" s="14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35" t="s">
        <v>4</v>
      </c>
      <c r="B13" s="136" t="s">
        <v>5</v>
      </c>
      <c r="C13" s="136" t="s">
        <v>6</v>
      </c>
      <c r="D13" s="137" t="s">
        <v>40</v>
      </c>
      <c r="E13" s="126" t="s">
        <v>7</v>
      </c>
      <c r="F13" s="126" t="s">
        <v>8</v>
      </c>
      <c r="G13" s="126" t="s">
        <v>9</v>
      </c>
      <c r="H13" s="126"/>
      <c r="I13" s="130" t="s">
        <v>10</v>
      </c>
      <c r="J13" s="130"/>
      <c r="K13" s="131" t="s">
        <v>11</v>
      </c>
      <c r="L13" s="132"/>
      <c r="M13" s="126" t="s">
        <v>55</v>
      </c>
      <c r="N13" s="126"/>
      <c r="O13" s="125" t="s">
        <v>12</v>
      </c>
      <c r="P13" s="125"/>
      <c r="Q13" s="125" t="s">
        <v>13</v>
      </c>
      <c r="R13" s="125"/>
      <c r="S13" s="125" t="s">
        <v>14</v>
      </c>
      <c r="T13" s="126" t="s">
        <v>15</v>
      </c>
      <c r="U13" s="126"/>
      <c r="V13" s="125" t="s">
        <v>16</v>
      </c>
      <c r="W13" s="125"/>
      <c r="X13" s="127" t="s">
        <v>17</v>
      </c>
      <c r="Y13" s="127" t="s">
        <v>18</v>
      </c>
    </row>
    <row r="14" spans="1:25" ht="118.5" customHeight="1">
      <c r="A14" s="135"/>
      <c r="B14" s="136"/>
      <c r="C14" s="136"/>
      <c r="D14" s="138"/>
      <c r="E14" s="126"/>
      <c r="F14" s="126"/>
      <c r="G14" s="126"/>
      <c r="H14" s="126"/>
      <c r="I14" s="126"/>
      <c r="J14" s="126"/>
      <c r="K14" s="133"/>
      <c r="L14" s="134"/>
      <c r="M14" s="126"/>
      <c r="N14" s="126"/>
      <c r="O14" s="125"/>
      <c r="P14" s="125"/>
      <c r="Q14" s="125"/>
      <c r="R14" s="125"/>
      <c r="S14" s="125"/>
      <c r="T14" s="126"/>
      <c r="U14" s="126"/>
      <c r="V14" s="125"/>
      <c r="W14" s="125"/>
      <c r="X14" s="128"/>
      <c r="Y14" s="128"/>
    </row>
    <row r="15" spans="1:25" ht="54" customHeight="1">
      <c r="A15" s="135"/>
      <c r="B15" s="136"/>
      <c r="C15" s="136"/>
      <c r="D15" s="129"/>
      <c r="E15" s="129" t="s">
        <v>19</v>
      </c>
      <c r="F15" s="129"/>
      <c r="G15" s="46" t="s">
        <v>63</v>
      </c>
      <c r="H15" s="47" t="s">
        <v>64</v>
      </c>
      <c r="I15" s="46" t="s">
        <v>63</v>
      </c>
      <c r="J15" s="47" t="s">
        <v>64</v>
      </c>
      <c r="K15" s="46" t="s">
        <v>63</v>
      </c>
      <c r="L15" s="47" t="s">
        <v>64</v>
      </c>
      <c r="M15" s="46" t="s">
        <v>63</v>
      </c>
      <c r="N15" s="47" t="s">
        <v>64</v>
      </c>
      <c r="O15" s="46" t="s">
        <v>63</v>
      </c>
      <c r="P15" s="47" t="s">
        <v>64</v>
      </c>
      <c r="Q15" s="46" t="s">
        <v>63</v>
      </c>
      <c r="R15" s="47" t="s">
        <v>64</v>
      </c>
      <c r="S15" s="46" t="s">
        <v>63</v>
      </c>
      <c r="T15" s="46" t="s">
        <v>63</v>
      </c>
      <c r="U15" s="47" t="s">
        <v>64</v>
      </c>
      <c r="V15" s="46" t="s">
        <v>63</v>
      </c>
      <c r="W15" s="47" t="s">
        <v>64</v>
      </c>
      <c r="X15" s="48" t="s">
        <v>65</v>
      </c>
      <c r="Y15" s="48" t="s">
        <v>65</v>
      </c>
    </row>
    <row r="16" spans="1:26" ht="28.5" customHeight="1">
      <c r="A16" s="114" t="s">
        <v>20</v>
      </c>
      <c r="B16" s="121" t="s">
        <v>21</v>
      </c>
      <c r="C16" s="117" t="s">
        <v>91</v>
      </c>
      <c r="D16" s="122" t="s">
        <v>42</v>
      </c>
      <c r="E16" s="117"/>
      <c r="F16" s="117"/>
      <c r="G16" s="36" t="s">
        <v>22</v>
      </c>
      <c r="H16" s="38" t="s">
        <v>22</v>
      </c>
      <c r="I16" s="4">
        <v>49.28</v>
      </c>
      <c r="J16" s="38">
        <v>48.88</v>
      </c>
      <c r="K16" s="4">
        <v>49.28</v>
      </c>
      <c r="L16" s="38">
        <v>48.88</v>
      </c>
      <c r="M16" s="4">
        <v>1.72</v>
      </c>
      <c r="N16" s="55">
        <v>1.72</v>
      </c>
      <c r="O16" s="4">
        <v>38</v>
      </c>
      <c r="P16" s="55">
        <v>38</v>
      </c>
      <c r="Q16" s="4">
        <v>1</v>
      </c>
      <c r="R16" s="56">
        <v>1</v>
      </c>
      <c r="S16" s="4"/>
      <c r="T16" s="6">
        <f>K16*M16*Q16</f>
        <v>84.7616</v>
      </c>
      <c r="U16" s="38">
        <f>L16*N16*R16</f>
        <v>84.0736</v>
      </c>
      <c r="V16" s="117"/>
      <c r="W16" s="118"/>
      <c r="X16" s="118"/>
      <c r="Y16" s="118"/>
      <c r="Z16" s="7"/>
    </row>
    <row r="17" spans="1:26" ht="30.75" customHeight="1">
      <c r="A17" s="114"/>
      <c r="B17" s="121"/>
      <c r="C17" s="117"/>
      <c r="D17" s="123"/>
      <c r="E17" s="117"/>
      <c r="F17" s="117"/>
      <c r="G17" s="39" t="s">
        <v>23</v>
      </c>
      <c r="H17" s="38" t="s">
        <v>23</v>
      </c>
      <c r="I17" s="37"/>
      <c r="J17" s="38"/>
      <c r="K17" s="4"/>
      <c r="L17" s="38"/>
      <c r="M17" s="4"/>
      <c r="N17" s="55"/>
      <c r="O17" s="4"/>
      <c r="P17" s="55"/>
      <c r="Q17" s="4"/>
      <c r="R17" s="56"/>
      <c r="S17" s="56"/>
      <c r="T17" s="6">
        <f>K17*S17</f>
        <v>0</v>
      </c>
      <c r="U17" s="38">
        <f>L17*S17</f>
        <v>0</v>
      </c>
      <c r="V17" s="117"/>
      <c r="W17" s="119"/>
      <c r="X17" s="119"/>
      <c r="Y17" s="119"/>
      <c r="Z17" s="7"/>
    </row>
    <row r="18" spans="1:26" s="8" customFormat="1" ht="29.25" customHeight="1">
      <c r="A18" s="114" t="s">
        <v>24</v>
      </c>
      <c r="B18" s="121" t="s">
        <v>56</v>
      </c>
      <c r="C18" s="117"/>
      <c r="D18" s="122" t="s">
        <v>46</v>
      </c>
      <c r="E18" s="117"/>
      <c r="F18" s="117"/>
      <c r="G18" s="31" t="s">
        <v>22</v>
      </c>
      <c r="H18" s="38" t="s">
        <v>22</v>
      </c>
      <c r="I18" s="16"/>
      <c r="J18" s="38"/>
      <c r="K18" s="5"/>
      <c r="L18" s="38"/>
      <c r="M18" s="5"/>
      <c r="N18" s="55"/>
      <c r="O18" s="5"/>
      <c r="P18" s="55"/>
      <c r="Q18" s="4"/>
      <c r="R18" s="56"/>
      <c r="S18" s="5"/>
      <c r="T18" s="6">
        <f>K18*M18*Q18</f>
        <v>0</v>
      </c>
      <c r="U18" s="38">
        <f>L18*N18*R18</f>
        <v>0</v>
      </c>
      <c r="V18" s="117"/>
      <c r="W18" s="119"/>
      <c r="X18" s="119"/>
      <c r="Y18" s="119"/>
      <c r="Z18" s="7"/>
    </row>
    <row r="19" spans="1:26" s="8" customFormat="1" ht="33.75" customHeight="1">
      <c r="A19" s="114"/>
      <c r="B19" s="121"/>
      <c r="C19" s="117"/>
      <c r="D19" s="123"/>
      <c r="E19" s="117"/>
      <c r="F19" s="117"/>
      <c r="G19" s="38" t="s">
        <v>23</v>
      </c>
      <c r="H19" s="38" t="s">
        <v>23</v>
      </c>
      <c r="I19" s="16"/>
      <c r="J19" s="38"/>
      <c r="K19" s="5"/>
      <c r="L19" s="38"/>
      <c r="M19" s="5"/>
      <c r="N19" s="55"/>
      <c r="O19" s="5"/>
      <c r="P19" s="55"/>
      <c r="Q19" s="4"/>
      <c r="R19" s="56"/>
      <c r="S19" s="56"/>
      <c r="T19" s="6">
        <f>K19*S19</f>
        <v>0</v>
      </c>
      <c r="U19" s="38">
        <f>L19*S19</f>
        <v>0</v>
      </c>
      <c r="V19" s="117"/>
      <c r="W19" s="119"/>
      <c r="X19" s="119"/>
      <c r="Y19" s="119"/>
      <c r="Z19" s="7"/>
    </row>
    <row r="20" spans="1:26" s="8" customFormat="1" ht="29.25" customHeight="1">
      <c r="A20" s="114" t="s">
        <v>25</v>
      </c>
      <c r="B20" s="124" t="s">
        <v>26</v>
      </c>
      <c r="C20" s="117"/>
      <c r="D20" s="122" t="s">
        <v>42</v>
      </c>
      <c r="E20" s="117"/>
      <c r="F20" s="117"/>
      <c r="G20" s="4" t="s">
        <v>22</v>
      </c>
      <c r="H20" s="38" t="s">
        <v>22</v>
      </c>
      <c r="I20" s="9"/>
      <c r="J20" s="38"/>
      <c r="K20" s="9"/>
      <c r="L20" s="38"/>
      <c r="M20" s="4"/>
      <c r="N20" s="55"/>
      <c r="O20" s="10"/>
      <c r="P20" s="55"/>
      <c r="Q20" s="4"/>
      <c r="R20" s="56"/>
      <c r="S20" s="10"/>
      <c r="T20" s="6">
        <f>K20*M20*Q20</f>
        <v>0</v>
      </c>
      <c r="U20" s="38">
        <f>L20*N20*R20</f>
        <v>0</v>
      </c>
      <c r="V20" s="117"/>
      <c r="W20" s="119"/>
      <c r="X20" s="119"/>
      <c r="Y20" s="119"/>
      <c r="Z20" s="7"/>
    </row>
    <row r="21" spans="1:26" s="8" customFormat="1" ht="30.75" customHeight="1">
      <c r="A21" s="114"/>
      <c r="B21" s="124"/>
      <c r="C21" s="117"/>
      <c r="D21" s="123"/>
      <c r="E21" s="117"/>
      <c r="F21" s="117"/>
      <c r="G21" s="38" t="s">
        <v>23</v>
      </c>
      <c r="H21" s="38" t="s">
        <v>23</v>
      </c>
      <c r="I21" s="10"/>
      <c r="J21" s="38"/>
      <c r="K21" s="10"/>
      <c r="L21" s="38"/>
      <c r="M21" s="10"/>
      <c r="N21" s="55"/>
      <c r="O21" s="10"/>
      <c r="P21" s="55"/>
      <c r="Q21" s="4"/>
      <c r="R21" s="56"/>
      <c r="S21" s="56"/>
      <c r="T21" s="6">
        <f>K21*S21</f>
        <v>0</v>
      </c>
      <c r="U21" s="38">
        <f>L21*S21</f>
        <v>0</v>
      </c>
      <c r="V21" s="117"/>
      <c r="W21" s="119"/>
      <c r="X21" s="119"/>
      <c r="Y21" s="119"/>
      <c r="Z21" s="7"/>
    </row>
    <row r="22" spans="1:26" s="8" customFormat="1" ht="31.5" customHeight="1">
      <c r="A22" s="114" t="s">
        <v>27</v>
      </c>
      <c r="B22" s="124" t="s">
        <v>28</v>
      </c>
      <c r="C22" s="111"/>
      <c r="D22" s="112" t="s">
        <v>43</v>
      </c>
      <c r="E22" s="117"/>
      <c r="F22" s="117"/>
      <c r="G22" s="4" t="s">
        <v>22</v>
      </c>
      <c r="H22" s="38" t="s">
        <v>22</v>
      </c>
      <c r="I22" s="9"/>
      <c r="J22" s="38"/>
      <c r="K22" s="9"/>
      <c r="L22" s="38"/>
      <c r="M22" s="11"/>
      <c r="N22" s="55"/>
      <c r="O22" s="9"/>
      <c r="P22" s="55"/>
      <c r="Q22" s="4"/>
      <c r="R22" s="56"/>
      <c r="S22" s="10"/>
      <c r="T22" s="6">
        <f>K22*M22*O22</f>
        <v>0</v>
      </c>
      <c r="U22" s="38">
        <f>L22*N22*P22</f>
        <v>0</v>
      </c>
      <c r="V22" s="117"/>
      <c r="W22" s="119"/>
      <c r="X22" s="119"/>
      <c r="Y22" s="119"/>
      <c r="Z22" s="7"/>
    </row>
    <row r="23" spans="1:26" s="8" customFormat="1" ht="32.25" customHeight="1">
      <c r="A23" s="114"/>
      <c r="B23" s="124"/>
      <c r="C23" s="111"/>
      <c r="D23" s="113"/>
      <c r="E23" s="117"/>
      <c r="F23" s="117"/>
      <c r="G23" s="38" t="s">
        <v>23</v>
      </c>
      <c r="H23" s="38" t="s">
        <v>23</v>
      </c>
      <c r="I23" s="9"/>
      <c r="J23" s="38"/>
      <c r="K23" s="9"/>
      <c r="L23" s="38"/>
      <c r="M23" s="12"/>
      <c r="N23" s="55"/>
      <c r="O23" s="9"/>
      <c r="P23" s="55"/>
      <c r="Q23" s="4"/>
      <c r="R23" s="56"/>
      <c r="S23" s="57"/>
      <c r="T23" s="6">
        <f>K23*S23</f>
        <v>0</v>
      </c>
      <c r="U23" s="38">
        <f>L23*S23</f>
        <v>0</v>
      </c>
      <c r="V23" s="117"/>
      <c r="W23" s="119"/>
      <c r="X23" s="119"/>
      <c r="Y23" s="119"/>
      <c r="Z23" s="7"/>
    </row>
    <row r="24" spans="1:26" s="8" customFormat="1" ht="30" customHeight="1">
      <c r="A24" s="114" t="s">
        <v>29</v>
      </c>
      <c r="B24" s="115" t="s">
        <v>30</v>
      </c>
      <c r="C24" s="116" t="s">
        <v>90</v>
      </c>
      <c r="D24" s="89" t="s">
        <v>41</v>
      </c>
      <c r="E24" s="98"/>
      <c r="F24" s="98"/>
      <c r="G24" s="4" t="s">
        <v>22</v>
      </c>
      <c r="H24" s="38" t="s">
        <v>22</v>
      </c>
      <c r="I24" s="13"/>
      <c r="J24" s="38"/>
      <c r="K24" s="13"/>
      <c r="L24" s="38"/>
      <c r="M24" s="13"/>
      <c r="N24" s="55"/>
      <c r="O24" s="13"/>
      <c r="P24" s="55"/>
      <c r="Q24" s="4"/>
      <c r="R24" s="56"/>
      <c r="S24" s="13"/>
      <c r="T24" s="6">
        <f>K24*M24*Q24</f>
        <v>0</v>
      </c>
      <c r="U24" s="38">
        <f>L24*N24*R24</f>
        <v>0</v>
      </c>
      <c r="V24" s="117"/>
      <c r="W24" s="119"/>
      <c r="X24" s="119"/>
      <c r="Y24" s="119"/>
      <c r="Z24" s="7"/>
    </row>
    <row r="25" spans="1:26" s="8" customFormat="1" ht="30.75" customHeight="1">
      <c r="A25" s="114"/>
      <c r="B25" s="115"/>
      <c r="C25" s="116"/>
      <c r="D25" s="90"/>
      <c r="E25" s="98"/>
      <c r="F25" s="98"/>
      <c r="G25" s="38" t="s">
        <v>23</v>
      </c>
      <c r="H25" s="38" t="s">
        <v>23</v>
      </c>
      <c r="I25" s="13">
        <v>3.14</v>
      </c>
      <c r="J25" s="38">
        <v>3.25</v>
      </c>
      <c r="K25" s="13">
        <v>3.14</v>
      </c>
      <c r="L25" s="38">
        <v>3.25</v>
      </c>
      <c r="M25" s="13"/>
      <c r="N25" s="55"/>
      <c r="O25" s="13">
        <v>38</v>
      </c>
      <c r="P25" s="55">
        <v>38</v>
      </c>
      <c r="Q25" s="4">
        <v>1</v>
      </c>
      <c r="R25" s="56">
        <v>1</v>
      </c>
      <c r="S25" s="56">
        <v>100</v>
      </c>
      <c r="T25" s="6">
        <f>K25*S25</f>
        <v>314</v>
      </c>
      <c r="U25" s="38">
        <f>L25*S25</f>
        <v>325</v>
      </c>
      <c r="V25" s="117"/>
      <c r="W25" s="119"/>
      <c r="X25" s="119"/>
      <c r="Y25" s="119"/>
      <c r="Z25" s="7"/>
    </row>
    <row r="26" spans="1:26" s="8" customFormat="1" ht="72.75" customHeight="1">
      <c r="A26" s="99" t="s">
        <v>31</v>
      </c>
      <c r="B26" s="102" t="s">
        <v>32</v>
      </c>
      <c r="C26" s="105" t="s">
        <v>92</v>
      </c>
      <c r="D26" s="32" t="s">
        <v>42</v>
      </c>
      <c r="E26" s="108"/>
      <c r="F26" s="108"/>
      <c r="G26" s="4" t="s">
        <v>50</v>
      </c>
      <c r="H26" s="38" t="s">
        <v>50</v>
      </c>
      <c r="I26" s="14"/>
      <c r="J26" s="38"/>
      <c r="K26" s="14"/>
      <c r="L26" s="38"/>
      <c r="M26" s="15"/>
      <c r="N26" s="55"/>
      <c r="O26" s="15"/>
      <c r="P26" s="55"/>
      <c r="Q26" s="4"/>
      <c r="R26" s="56"/>
      <c r="S26" s="15"/>
      <c r="T26" s="6">
        <f>K26*M26*Q26</f>
        <v>0</v>
      </c>
      <c r="U26" s="38">
        <f>L26*N26*R26</f>
        <v>0</v>
      </c>
      <c r="V26" s="117"/>
      <c r="W26" s="119"/>
      <c r="X26" s="119"/>
      <c r="Y26" s="119"/>
      <c r="Z26" s="7"/>
    </row>
    <row r="27" spans="1:26" s="8" customFormat="1" ht="38.25" customHeight="1">
      <c r="A27" s="100"/>
      <c r="B27" s="103"/>
      <c r="C27" s="106"/>
      <c r="D27" s="32" t="s">
        <v>42</v>
      </c>
      <c r="E27" s="108"/>
      <c r="F27" s="108"/>
      <c r="G27" s="4" t="s">
        <v>44</v>
      </c>
      <c r="H27" s="38" t="s">
        <v>44</v>
      </c>
      <c r="I27" s="14"/>
      <c r="J27" s="38"/>
      <c r="K27" s="14"/>
      <c r="L27" s="38"/>
      <c r="M27" s="15"/>
      <c r="N27" s="55"/>
      <c r="O27" s="15"/>
      <c r="P27" s="55"/>
      <c r="Q27" s="4"/>
      <c r="R27" s="56"/>
      <c r="S27" s="15"/>
      <c r="T27" s="6">
        <f>K27*M27*Q27</f>
        <v>0</v>
      </c>
      <c r="U27" s="38">
        <f>L27*N27*R27</f>
        <v>0</v>
      </c>
      <c r="V27" s="117"/>
      <c r="W27" s="119"/>
      <c r="X27" s="119"/>
      <c r="Y27" s="119"/>
      <c r="Z27" s="7"/>
    </row>
    <row r="28" spans="1:26" s="8" customFormat="1" ht="38.25" customHeight="1">
      <c r="A28" s="100"/>
      <c r="B28" s="103"/>
      <c r="C28" s="106"/>
      <c r="D28" s="32" t="s">
        <v>42</v>
      </c>
      <c r="E28" s="108"/>
      <c r="F28" s="108"/>
      <c r="G28" s="33" t="s">
        <v>45</v>
      </c>
      <c r="H28" s="38" t="s">
        <v>45</v>
      </c>
      <c r="I28" s="16"/>
      <c r="J28" s="38"/>
      <c r="K28" s="16"/>
      <c r="L28" s="38"/>
      <c r="M28" s="15"/>
      <c r="N28" s="55"/>
      <c r="O28" s="14"/>
      <c r="P28" s="55"/>
      <c r="Q28" s="4"/>
      <c r="R28" s="56"/>
      <c r="S28" s="15"/>
      <c r="T28" s="6">
        <f>K28*M28*O28</f>
        <v>0</v>
      </c>
      <c r="U28" s="38">
        <f>L28*N28*P28</f>
        <v>0</v>
      </c>
      <c r="V28" s="117"/>
      <c r="W28" s="119"/>
      <c r="X28" s="119"/>
      <c r="Y28" s="119"/>
      <c r="Z28" s="7"/>
    </row>
    <row r="29" spans="1:26" s="8" customFormat="1" ht="30" customHeight="1">
      <c r="A29" s="101"/>
      <c r="B29" s="104"/>
      <c r="C29" s="107"/>
      <c r="D29" s="32" t="s">
        <v>42</v>
      </c>
      <c r="E29" s="108"/>
      <c r="F29" s="108"/>
      <c r="G29" s="38" t="s">
        <v>23</v>
      </c>
      <c r="H29" s="38" t="s">
        <v>23</v>
      </c>
      <c r="I29" s="16">
        <v>5.13</v>
      </c>
      <c r="J29" s="38">
        <v>5.28</v>
      </c>
      <c r="K29" s="16">
        <v>5.13</v>
      </c>
      <c r="L29" s="38">
        <v>5.28</v>
      </c>
      <c r="M29" s="15"/>
      <c r="N29" s="55"/>
      <c r="O29" s="14">
        <v>38</v>
      </c>
      <c r="P29" s="55">
        <v>38</v>
      </c>
      <c r="Q29" s="4">
        <v>1</v>
      </c>
      <c r="R29" s="56">
        <v>1</v>
      </c>
      <c r="S29" s="56">
        <v>150</v>
      </c>
      <c r="T29" s="6">
        <f>K29*S29</f>
        <v>769.5</v>
      </c>
      <c r="U29" s="38">
        <f>L29*S29</f>
        <v>792</v>
      </c>
      <c r="V29" s="117"/>
      <c r="W29" s="119"/>
      <c r="X29" s="119"/>
      <c r="Y29" s="119"/>
      <c r="Z29" s="7"/>
    </row>
    <row r="30" spans="1:26" s="8" customFormat="1" ht="30" customHeight="1">
      <c r="A30" s="99" t="s">
        <v>33</v>
      </c>
      <c r="B30" s="109" t="s">
        <v>34</v>
      </c>
      <c r="C30" s="94"/>
      <c r="D30" s="89" t="s">
        <v>61</v>
      </c>
      <c r="E30" s="108"/>
      <c r="F30" s="108"/>
      <c r="G30" s="4" t="s">
        <v>22</v>
      </c>
      <c r="H30" s="38" t="s">
        <v>22</v>
      </c>
      <c r="I30" s="16"/>
      <c r="J30" s="38"/>
      <c r="K30" s="16"/>
      <c r="L30" s="38"/>
      <c r="M30" s="17"/>
      <c r="N30" s="55"/>
      <c r="O30" s="15"/>
      <c r="P30" s="55"/>
      <c r="Q30" s="4"/>
      <c r="R30" s="56"/>
      <c r="S30" s="13"/>
      <c r="T30" s="6">
        <f>K30*M30*Q30</f>
        <v>0</v>
      </c>
      <c r="U30" s="38">
        <f>L30*N30*R30</f>
        <v>0</v>
      </c>
      <c r="V30" s="117"/>
      <c r="W30" s="119"/>
      <c r="X30" s="119"/>
      <c r="Y30" s="119"/>
      <c r="Z30" s="7"/>
    </row>
    <row r="31" spans="1:26" s="8" customFormat="1" ht="30" customHeight="1">
      <c r="A31" s="101"/>
      <c r="B31" s="110"/>
      <c r="C31" s="95"/>
      <c r="D31" s="90"/>
      <c r="E31" s="108"/>
      <c r="F31" s="108"/>
      <c r="G31" s="38" t="s">
        <v>23</v>
      </c>
      <c r="H31" s="38" t="s">
        <v>23</v>
      </c>
      <c r="I31" s="16"/>
      <c r="J31" s="38"/>
      <c r="K31" s="16"/>
      <c r="L31" s="38"/>
      <c r="M31" s="4"/>
      <c r="N31" s="55"/>
      <c r="O31" s="15"/>
      <c r="P31" s="55"/>
      <c r="Q31" s="4"/>
      <c r="R31" s="55"/>
      <c r="S31" s="15"/>
      <c r="T31" s="6">
        <f>K31*S31</f>
        <v>0</v>
      </c>
      <c r="U31" s="38">
        <f>L31*S31</f>
        <v>0</v>
      </c>
      <c r="V31" s="117"/>
      <c r="W31" s="119"/>
      <c r="X31" s="119"/>
      <c r="Y31" s="119"/>
      <c r="Z31" s="7"/>
    </row>
    <row r="32" spans="1:26" s="8" customFormat="1" ht="45.75" customHeight="1">
      <c r="A32" s="3" t="s">
        <v>35</v>
      </c>
      <c r="B32" s="49" t="s">
        <v>36</v>
      </c>
      <c r="C32" s="18"/>
      <c r="D32" s="18"/>
      <c r="E32" s="108"/>
      <c r="F32" s="108"/>
      <c r="G32" s="4"/>
      <c r="H32" s="38"/>
      <c r="I32" s="6"/>
      <c r="J32" s="38"/>
      <c r="K32" s="6"/>
      <c r="L32" s="38"/>
      <c r="M32" s="4"/>
      <c r="N32" s="38"/>
      <c r="O32" s="15"/>
      <c r="P32" s="38"/>
      <c r="Q32" s="4"/>
      <c r="R32" s="38"/>
      <c r="S32" s="40"/>
      <c r="T32" s="6">
        <f>K32*S32</f>
        <v>0</v>
      </c>
      <c r="U32" s="38">
        <f>L32*S32</f>
        <v>0</v>
      </c>
      <c r="V32" s="117"/>
      <c r="W32" s="120"/>
      <c r="X32" s="120"/>
      <c r="Y32" s="120"/>
      <c r="Z32" s="7"/>
    </row>
    <row r="33" spans="1:26" s="8" customFormat="1" ht="45.75" customHeight="1">
      <c r="A33" s="3" t="s">
        <v>68</v>
      </c>
      <c r="B33" s="49" t="s">
        <v>62</v>
      </c>
      <c r="C33" s="18" t="s">
        <v>94</v>
      </c>
      <c r="D33" s="32" t="s">
        <v>42</v>
      </c>
      <c r="E33" s="52"/>
      <c r="F33" s="52"/>
      <c r="G33" s="4"/>
      <c r="H33" s="53"/>
      <c r="I33" s="6"/>
      <c r="J33" s="53"/>
      <c r="K33" s="6"/>
      <c r="L33" s="53"/>
      <c r="M33" s="4"/>
      <c r="N33" s="53"/>
      <c r="O33" s="15"/>
      <c r="P33" s="53"/>
      <c r="Q33" s="4"/>
      <c r="R33" s="53"/>
      <c r="S33" s="15"/>
      <c r="T33" s="6">
        <f>K33*M33*Q33</f>
        <v>0</v>
      </c>
      <c r="U33" s="38">
        <f>L33*N33*R33</f>
        <v>0</v>
      </c>
      <c r="V33" s="4"/>
      <c r="W33" s="51"/>
      <c r="X33" s="51"/>
      <c r="Y33" s="51"/>
      <c r="Z33" s="7"/>
    </row>
    <row r="34" spans="1:26" s="8" customFormat="1" ht="15">
      <c r="A34" s="3"/>
      <c r="B34" s="19" t="s">
        <v>37</v>
      </c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2">
        <f>SUM(T16:T33)</f>
        <v>1168.2616</v>
      </c>
      <c r="U34" s="22">
        <f>SUM(U16:U33)</f>
        <v>1201.0736</v>
      </c>
      <c r="V34" s="22"/>
      <c r="W34" s="23"/>
      <c r="X34" s="22">
        <f>ROUND((U34/T34*100),2)</f>
        <v>102.81</v>
      </c>
      <c r="Y34" s="22">
        <f>(U34-W34)/(T34-V34)*100</f>
        <v>102.80861752196597</v>
      </c>
      <c r="Z34" s="24"/>
    </row>
    <row r="35" spans="1:26" s="8" customFormat="1" ht="1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6"/>
      <c r="T35" s="26"/>
      <c r="U35" s="26"/>
      <c r="V35" s="26"/>
      <c r="W35" s="26"/>
      <c r="X35" s="26"/>
      <c r="Y35" s="26"/>
      <c r="Z35" s="24"/>
    </row>
    <row r="36" spans="1:26" s="8" customFormat="1" ht="45.75" customHeight="1">
      <c r="A36" s="26"/>
      <c r="B36" s="91" t="s">
        <v>57</v>
      </c>
      <c r="C36" s="91"/>
      <c r="D36" s="91"/>
      <c r="E36" s="91"/>
      <c r="F36" s="91"/>
      <c r="G36" s="91"/>
      <c r="H36" s="9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6"/>
      <c r="T36" s="26"/>
      <c r="U36" s="26"/>
      <c r="V36" s="26"/>
      <c r="W36" s="26"/>
      <c r="X36" s="26"/>
      <c r="Y36" s="26"/>
      <c r="Z36" s="24"/>
    </row>
    <row r="37" spans="1:26" s="8" customFormat="1" ht="24" customHeight="1">
      <c r="A37" s="26"/>
      <c r="B37" s="92" t="s">
        <v>54</v>
      </c>
      <c r="C37" s="92"/>
      <c r="D37" s="92"/>
      <c r="E37" s="92"/>
      <c r="F37" s="92"/>
      <c r="G37" s="43" t="s">
        <v>66</v>
      </c>
      <c r="H37" s="44" t="s">
        <v>67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6"/>
      <c r="T37" s="26"/>
      <c r="U37" s="26"/>
      <c r="V37" s="26"/>
      <c r="W37" s="26"/>
      <c r="X37" s="26"/>
      <c r="Y37" s="26"/>
      <c r="Z37" s="24"/>
    </row>
    <row r="38" spans="1:26" s="8" customFormat="1" ht="27.75" customHeight="1">
      <c r="A38" s="26"/>
      <c r="B38" s="92" t="s">
        <v>52</v>
      </c>
      <c r="C38" s="92"/>
      <c r="D38" s="92"/>
      <c r="E38" s="92"/>
      <c r="F38" s="92"/>
      <c r="G38" s="42"/>
      <c r="H38" s="4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6"/>
      <c r="T38" s="26"/>
      <c r="U38" s="26"/>
      <c r="V38" s="26"/>
      <c r="W38" s="26"/>
      <c r="X38" s="26"/>
      <c r="Y38" s="26"/>
      <c r="Z38" s="24"/>
    </row>
    <row r="39" spans="1:26" s="8" customFormat="1" ht="30" customHeight="1">
      <c r="A39" s="26"/>
      <c r="B39" s="92" t="s">
        <v>53</v>
      </c>
      <c r="C39" s="92"/>
      <c r="D39" s="92"/>
      <c r="E39" s="92"/>
      <c r="F39" s="92"/>
      <c r="G39" s="45"/>
      <c r="H39" s="4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6"/>
      <c r="T39" s="26"/>
      <c r="U39" s="26"/>
      <c r="V39" s="26"/>
      <c r="W39" s="26"/>
      <c r="X39" s="26"/>
      <c r="Y39" s="26"/>
      <c r="Z39" s="24"/>
    </row>
    <row r="40" spans="1:26" s="8" customFormat="1" ht="31.5" customHeight="1">
      <c r="A40" s="26"/>
      <c r="B40" s="93" t="s">
        <v>58</v>
      </c>
      <c r="C40" s="93"/>
      <c r="D40" s="93"/>
      <c r="E40" s="93"/>
      <c r="F40" s="93"/>
      <c r="G40" s="42"/>
      <c r="H40" s="4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6"/>
      <c r="T40" s="26"/>
      <c r="U40" s="26"/>
      <c r="V40" s="26"/>
      <c r="W40" s="26"/>
      <c r="X40" s="26"/>
      <c r="Y40" s="26"/>
      <c r="Z40" s="24"/>
    </row>
    <row r="41" spans="1:25" ht="57" customHeight="1">
      <c r="A41" s="96" t="s">
        <v>95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27"/>
      <c r="T41" s="27"/>
      <c r="U41" s="27"/>
      <c r="V41" s="27"/>
      <c r="W41" s="27"/>
      <c r="X41" s="27"/>
      <c r="Y41" s="27"/>
    </row>
    <row r="42" spans="1:25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25"/>
      <c r="T42" s="25"/>
      <c r="U42" s="25"/>
      <c r="V42" s="25"/>
      <c r="W42" s="25"/>
      <c r="X42" s="25"/>
      <c r="Y42" s="25"/>
    </row>
    <row r="43" spans="2:18" s="26" customFormat="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25" ht="15.75">
      <c r="A44" s="29" t="s">
        <v>38</v>
      </c>
      <c r="B44" s="28"/>
      <c r="C44" s="28" t="s">
        <v>96</v>
      </c>
      <c r="D44" s="28" t="s">
        <v>97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6"/>
      <c r="T44" s="26"/>
      <c r="U44" s="26"/>
      <c r="V44" s="26"/>
      <c r="W44" s="26"/>
      <c r="X44" s="26"/>
      <c r="Y44" s="26"/>
    </row>
    <row r="45" spans="1:25" ht="15">
      <c r="A45" s="2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6"/>
      <c r="T45" s="26"/>
      <c r="U45" s="26"/>
      <c r="V45" s="26"/>
      <c r="W45" s="26"/>
      <c r="X45" s="26"/>
      <c r="Y45" s="26"/>
    </row>
    <row r="46" spans="1:25" ht="15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6"/>
      <c r="T46" s="26"/>
      <c r="U46" s="26"/>
      <c r="V46" s="26"/>
      <c r="W46" s="26"/>
      <c r="X46" s="26"/>
      <c r="Y46" s="26"/>
    </row>
  </sheetData>
  <sheetProtection selectLockedCells="1" selectUnlockedCells="1"/>
  <mergeCells count="82">
    <mergeCell ref="Y9:Y10"/>
    <mergeCell ref="G12:H12"/>
    <mergeCell ref="B39:F39"/>
    <mergeCell ref="B38:F38"/>
    <mergeCell ref="B40:F40"/>
    <mergeCell ref="B37:F37"/>
    <mergeCell ref="B36:H36"/>
    <mergeCell ref="D18:D19"/>
    <mergeCell ref="D20:D21"/>
    <mergeCell ref="B26:B29"/>
    <mergeCell ref="S3:W3"/>
    <mergeCell ref="E24:E25"/>
    <mergeCell ref="F24:F25"/>
    <mergeCell ref="V16:V32"/>
    <mergeCell ref="E16:E23"/>
    <mergeCell ref="N9:X10"/>
    <mergeCell ref="E26:E32"/>
    <mergeCell ref="F26:F32"/>
    <mergeCell ref="F16:F23"/>
    <mergeCell ref="K13:L14"/>
    <mergeCell ref="K11:L11"/>
    <mergeCell ref="I11:J11"/>
    <mergeCell ref="A22:A23"/>
    <mergeCell ref="B22:B23"/>
    <mergeCell ref="C22:C23"/>
    <mergeCell ref="B18:B19"/>
    <mergeCell ref="A41:R42"/>
    <mergeCell ref="A26:A29"/>
    <mergeCell ref="A7:D7"/>
    <mergeCell ref="A8:D8"/>
    <mergeCell ref="A9:D9"/>
    <mergeCell ref="A10:B10"/>
    <mergeCell ref="D16:D17"/>
    <mergeCell ref="C24:C25"/>
    <mergeCell ref="B24:B25"/>
    <mergeCell ref="C18:C19"/>
    <mergeCell ref="B30:B31"/>
    <mergeCell ref="C30:C31"/>
    <mergeCell ref="D30:D31"/>
    <mergeCell ref="A1:Y1"/>
    <mergeCell ref="A24:A25"/>
    <mergeCell ref="D13:D15"/>
    <mergeCell ref="W16:W32"/>
    <mergeCell ref="X16:X32"/>
    <mergeCell ref="Y16:Y32"/>
    <mergeCell ref="A20:A21"/>
    <mergeCell ref="Y13:Y14"/>
    <mergeCell ref="E15:F15"/>
    <mergeCell ref="A16:A17"/>
    <mergeCell ref="B16:B17"/>
    <mergeCell ref="C16:C17"/>
    <mergeCell ref="C26:C29"/>
    <mergeCell ref="D22:D23"/>
    <mergeCell ref="D24:D25"/>
    <mergeCell ref="A13:A15"/>
    <mergeCell ref="B13:B15"/>
    <mergeCell ref="C13:C15"/>
    <mergeCell ref="E13:E14"/>
    <mergeCell ref="F13:F14"/>
    <mergeCell ref="B20:B21"/>
    <mergeCell ref="C20:C21"/>
    <mergeCell ref="A18:A19"/>
    <mergeCell ref="A30:A31"/>
    <mergeCell ref="A2:Y2"/>
    <mergeCell ref="A4:Y4"/>
    <mergeCell ref="A5:Y5"/>
    <mergeCell ref="E7:L7"/>
    <mergeCell ref="N7:X7"/>
    <mergeCell ref="E8:L8"/>
    <mergeCell ref="M13:N14"/>
    <mergeCell ref="O13:P14"/>
    <mergeCell ref="Q13:R14"/>
    <mergeCell ref="N8:X8"/>
    <mergeCell ref="T13:U14"/>
    <mergeCell ref="E9:L9"/>
    <mergeCell ref="I12:J12"/>
    <mergeCell ref="G13:H14"/>
    <mergeCell ref="I13:J14"/>
    <mergeCell ref="S13:S14"/>
    <mergeCell ref="V13:W14"/>
    <mergeCell ref="X13:X14"/>
    <mergeCell ref="K12:L12"/>
  </mergeCells>
  <printOptions/>
  <pageMargins left="0.5118110236220472" right="0.1968503937007874" top="0.15748031496062992" bottom="0.15748031496062992" header="0.5118110236220472" footer="0.5118110236220472"/>
  <pageSetup fitToHeight="1" fitToWidth="1" horizontalDpi="600" verticalDpi="600" orientation="landscape" paperSize="9" scale="4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view="pageBreakPreview" zoomScale="80" zoomScaleNormal="60" zoomScaleSheetLayoutView="80" zoomScalePageLayoutView="0" workbookViewId="0" topLeftCell="A16">
      <selection activeCell="S29" sqref="S29"/>
    </sheetView>
  </sheetViews>
  <sheetFormatPr defaultColWidth="9.140625" defaultRowHeight="15"/>
  <cols>
    <col min="1" max="1" width="5.57421875" style="0" customWidth="1"/>
    <col min="2" max="2" width="24.28125" style="0" customWidth="1"/>
    <col min="3" max="3" width="19.57421875" style="0" customWidth="1"/>
    <col min="4" max="4" width="11.00390625" style="0" customWidth="1"/>
    <col min="5" max="5" width="11.28125" style="0" customWidth="1"/>
    <col min="6" max="6" width="9.57421875" style="0" customWidth="1"/>
    <col min="7" max="7" width="18.7109375" style="0" customWidth="1"/>
    <col min="8" max="8" width="18.8515625" style="0" customWidth="1"/>
    <col min="9" max="10" width="11.5742187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8515625" style="0" customWidth="1"/>
    <col min="15" max="16" width="10.7109375" style="0" customWidth="1"/>
    <col min="17" max="17" width="10.421875" style="0" customWidth="1"/>
    <col min="18" max="18" width="11.28125" style="0" customWidth="1"/>
    <col min="19" max="19" width="11.8515625" style="0" customWidth="1"/>
    <col min="20" max="21" width="10.57421875" style="0" customWidth="1"/>
    <col min="22" max="22" width="12.421875" style="0" customWidth="1"/>
    <col min="23" max="23" width="12.00390625" style="0" customWidth="1"/>
    <col min="24" max="24" width="14.421875" style="0" customWidth="1"/>
    <col min="25" max="25" width="21.7109375" style="0" customWidth="1"/>
  </cols>
  <sheetData>
    <row r="1" spans="1:25" ht="32.25" customHeight="1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3.25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"/>
      <c r="R3" s="2"/>
      <c r="S3" s="159" t="s">
        <v>39</v>
      </c>
      <c r="T3" s="159"/>
      <c r="U3" s="159"/>
      <c r="V3" s="159"/>
      <c r="W3" s="159"/>
      <c r="X3" s="2"/>
      <c r="Y3" s="2"/>
    </row>
    <row r="4" spans="1:25" ht="19.5" customHeight="1">
      <c r="A4" s="160" t="s">
        <v>60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39.75" customHeight="1">
      <c r="A5" s="160" t="s">
        <v>49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1" customHeight="1">
      <c r="A7" s="148" t="s">
        <v>47</v>
      </c>
      <c r="B7" s="148"/>
      <c r="C7" s="148"/>
      <c r="D7" s="148"/>
      <c r="E7" s="161" t="s">
        <v>76</v>
      </c>
      <c r="F7" s="161"/>
      <c r="G7" s="161"/>
      <c r="H7" s="161"/>
      <c r="I7" s="161"/>
      <c r="J7" s="161"/>
      <c r="K7" s="161"/>
      <c r="L7" s="161"/>
      <c r="M7" s="1"/>
      <c r="N7" s="150" t="s">
        <v>48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50">
        <v>1402</v>
      </c>
    </row>
    <row r="8" spans="1:25" ht="27" customHeight="1">
      <c r="A8" s="148" t="s">
        <v>1</v>
      </c>
      <c r="B8" s="148"/>
      <c r="C8" s="148"/>
      <c r="D8" s="148"/>
      <c r="E8" s="149" t="s">
        <v>74</v>
      </c>
      <c r="F8" s="149"/>
      <c r="G8" s="149"/>
      <c r="H8" s="149"/>
      <c r="I8" s="149"/>
      <c r="J8" s="149"/>
      <c r="K8" s="149"/>
      <c r="L8" s="149"/>
      <c r="M8" s="1"/>
      <c r="N8" s="150" t="s">
        <v>0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50">
        <v>38</v>
      </c>
    </row>
    <row r="9" spans="1:25" ht="48" customHeight="1">
      <c r="A9" s="148" t="s">
        <v>3</v>
      </c>
      <c r="B9" s="148"/>
      <c r="C9" s="148"/>
      <c r="D9" s="148"/>
      <c r="E9" s="149" t="s">
        <v>75</v>
      </c>
      <c r="F9" s="149"/>
      <c r="G9" s="149"/>
      <c r="H9" s="149"/>
      <c r="I9" s="149"/>
      <c r="J9" s="149"/>
      <c r="K9" s="149"/>
      <c r="L9" s="149"/>
      <c r="M9" s="1"/>
      <c r="N9" s="151" t="s">
        <v>2</v>
      </c>
      <c r="O9" s="152"/>
      <c r="P9" s="152"/>
      <c r="Q9" s="152"/>
      <c r="R9" s="152"/>
      <c r="S9" s="152"/>
      <c r="T9" s="152"/>
      <c r="U9" s="152"/>
      <c r="V9" s="152"/>
      <c r="W9" s="152"/>
      <c r="X9" s="153"/>
      <c r="Y9" s="139">
        <f>Y8/Y7*100</f>
        <v>2.710413694721826</v>
      </c>
    </row>
    <row r="10" spans="1:25" ht="28.5" customHeight="1">
      <c r="A10" s="141"/>
      <c r="B10" s="141"/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54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Y10" s="140"/>
    </row>
    <row r="11" spans="1:25" ht="29.25" customHeight="1">
      <c r="A11" s="30"/>
      <c r="B11" s="30"/>
      <c r="C11" s="30"/>
      <c r="D11" s="30"/>
      <c r="E11" s="30"/>
      <c r="F11" s="30"/>
      <c r="G11" s="30"/>
      <c r="H11" s="30"/>
      <c r="I11" s="142" t="s">
        <v>12</v>
      </c>
      <c r="J11" s="142"/>
      <c r="K11" s="142" t="s">
        <v>13</v>
      </c>
      <c r="L11" s="142"/>
      <c r="M11" s="30"/>
      <c r="N11" s="35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8.75" customHeight="1">
      <c r="A12" s="30"/>
      <c r="B12" s="30"/>
      <c r="C12" s="30"/>
      <c r="D12" s="30"/>
      <c r="E12" s="30"/>
      <c r="F12" s="30"/>
      <c r="G12" s="143" t="s">
        <v>51</v>
      </c>
      <c r="H12" s="144"/>
      <c r="I12" s="145">
        <v>38</v>
      </c>
      <c r="J12" s="145"/>
      <c r="K12" s="146">
        <v>1</v>
      </c>
      <c r="L12" s="14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35" t="s">
        <v>4</v>
      </c>
      <c r="B13" s="136" t="s">
        <v>5</v>
      </c>
      <c r="C13" s="136" t="s">
        <v>6</v>
      </c>
      <c r="D13" s="137" t="s">
        <v>40</v>
      </c>
      <c r="E13" s="126" t="s">
        <v>7</v>
      </c>
      <c r="F13" s="126" t="s">
        <v>8</v>
      </c>
      <c r="G13" s="126" t="s">
        <v>9</v>
      </c>
      <c r="H13" s="126"/>
      <c r="I13" s="130" t="s">
        <v>10</v>
      </c>
      <c r="J13" s="130"/>
      <c r="K13" s="131" t="s">
        <v>11</v>
      </c>
      <c r="L13" s="132"/>
      <c r="M13" s="126" t="s">
        <v>55</v>
      </c>
      <c r="N13" s="126"/>
      <c r="O13" s="125" t="s">
        <v>12</v>
      </c>
      <c r="P13" s="125"/>
      <c r="Q13" s="125" t="s">
        <v>13</v>
      </c>
      <c r="R13" s="125"/>
      <c r="S13" s="125" t="s">
        <v>14</v>
      </c>
      <c r="T13" s="126" t="s">
        <v>15</v>
      </c>
      <c r="U13" s="126"/>
      <c r="V13" s="125" t="s">
        <v>16</v>
      </c>
      <c r="W13" s="125"/>
      <c r="X13" s="127" t="s">
        <v>17</v>
      </c>
      <c r="Y13" s="127" t="s">
        <v>18</v>
      </c>
    </row>
    <row r="14" spans="1:25" ht="118.5" customHeight="1">
      <c r="A14" s="135"/>
      <c r="B14" s="136"/>
      <c r="C14" s="136"/>
      <c r="D14" s="138"/>
      <c r="E14" s="126"/>
      <c r="F14" s="126"/>
      <c r="G14" s="126"/>
      <c r="H14" s="126"/>
      <c r="I14" s="126"/>
      <c r="J14" s="126"/>
      <c r="K14" s="133"/>
      <c r="L14" s="134"/>
      <c r="M14" s="126"/>
      <c r="N14" s="126"/>
      <c r="O14" s="125"/>
      <c r="P14" s="125"/>
      <c r="Q14" s="125"/>
      <c r="R14" s="125"/>
      <c r="S14" s="125"/>
      <c r="T14" s="126"/>
      <c r="U14" s="126"/>
      <c r="V14" s="125"/>
      <c r="W14" s="125"/>
      <c r="X14" s="128"/>
      <c r="Y14" s="128"/>
    </row>
    <row r="15" spans="1:25" ht="54" customHeight="1">
      <c r="A15" s="135"/>
      <c r="B15" s="136"/>
      <c r="C15" s="136"/>
      <c r="D15" s="129"/>
      <c r="E15" s="129" t="s">
        <v>19</v>
      </c>
      <c r="F15" s="129"/>
      <c r="G15" s="46" t="s">
        <v>63</v>
      </c>
      <c r="H15" s="47" t="s">
        <v>64</v>
      </c>
      <c r="I15" s="46" t="s">
        <v>63</v>
      </c>
      <c r="J15" s="47" t="s">
        <v>64</v>
      </c>
      <c r="K15" s="46" t="s">
        <v>63</v>
      </c>
      <c r="L15" s="47" t="s">
        <v>64</v>
      </c>
      <c r="M15" s="46" t="s">
        <v>63</v>
      </c>
      <c r="N15" s="47" t="s">
        <v>64</v>
      </c>
      <c r="O15" s="46" t="s">
        <v>63</v>
      </c>
      <c r="P15" s="47" t="s">
        <v>64</v>
      </c>
      <c r="Q15" s="46" t="s">
        <v>63</v>
      </c>
      <c r="R15" s="47" t="s">
        <v>64</v>
      </c>
      <c r="S15" s="46" t="s">
        <v>63</v>
      </c>
      <c r="T15" s="46" t="s">
        <v>63</v>
      </c>
      <c r="U15" s="47" t="s">
        <v>64</v>
      </c>
      <c r="V15" s="46" t="s">
        <v>63</v>
      </c>
      <c r="W15" s="47" t="s">
        <v>64</v>
      </c>
      <c r="X15" s="48" t="s">
        <v>65</v>
      </c>
      <c r="Y15" s="48" t="s">
        <v>65</v>
      </c>
    </row>
    <row r="16" spans="1:26" ht="28.5" customHeight="1">
      <c r="A16" s="114" t="s">
        <v>20</v>
      </c>
      <c r="B16" s="121" t="s">
        <v>21</v>
      </c>
      <c r="C16" s="117" t="s">
        <v>88</v>
      </c>
      <c r="D16" s="122" t="s">
        <v>42</v>
      </c>
      <c r="E16" s="117"/>
      <c r="F16" s="117"/>
      <c r="G16" s="36" t="s">
        <v>22</v>
      </c>
      <c r="H16" s="38" t="s">
        <v>22</v>
      </c>
      <c r="I16" s="4">
        <v>29.22</v>
      </c>
      <c r="J16" s="38">
        <v>29.6</v>
      </c>
      <c r="K16" s="4">
        <v>29.22</v>
      </c>
      <c r="L16" s="38">
        <v>29.6</v>
      </c>
      <c r="M16" s="4">
        <v>3.86</v>
      </c>
      <c r="N16" s="55">
        <v>3.86</v>
      </c>
      <c r="O16" s="4">
        <v>38</v>
      </c>
      <c r="P16" s="55">
        <v>38</v>
      </c>
      <c r="Q16" s="4">
        <v>1</v>
      </c>
      <c r="R16" s="56">
        <v>1</v>
      </c>
      <c r="S16" s="4"/>
      <c r="T16" s="6">
        <f>K16*M16*Q16</f>
        <v>112.7892</v>
      </c>
      <c r="U16" s="38">
        <f>L16*N16*R16</f>
        <v>114.256</v>
      </c>
      <c r="V16" s="117"/>
      <c r="W16" s="118"/>
      <c r="X16" s="118"/>
      <c r="Y16" s="118"/>
      <c r="Z16" s="7"/>
    </row>
    <row r="17" spans="1:26" ht="30.75" customHeight="1">
      <c r="A17" s="114"/>
      <c r="B17" s="121"/>
      <c r="C17" s="117"/>
      <c r="D17" s="123"/>
      <c r="E17" s="117"/>
      <c r="F17" s="117"/>
      <c r="G17" s="39" t="s">
        <v>23</v>
      </c>
      <c r="H17" s="38" t="s">
        <v>23</v>
      </c>
      <c r="I17" s="37"/>
      <c r="J17" s="38"/>
      <c r="K17" s="4"/>
      <c r="L17" s="38"/>
      <c r="M17" s="4"/>
      <c r="N17" s="55"/>
      <c r="O17" s="4"/>
      <c r="P17" s="55"/>
      <c r="Q17" s="4"/>
      <c r="R17" s="56"/>
      <c r="S17" s="56"/>
      <c r="T17" s="6">
        <f>K17*S17</f>
        <v>0</v>
      </c>
      <c r="U17" s="38">
        <f>L17*S17</f>
        <v>0</v>
      </c>
      <c r="V17" s="117"/>
      <c r="W17" s="119"/>
      <c r="X17" s="119"/>
      <c r="Y17" s="119"/>
      <c r="Z17" s="7"/>
    </row>
    <row r="18" spans="1:26" s="8" customFormat="1" ht="29.25" customHeight="1">
      <c r="A18" s="114" t="s">
        <v>24</v>
      </c>
      <c r="B18" s="121" t="s">
        <v>56</v>
      </c>
      <c r="C18" s="117"/>
      <c r="D18" s="122" t="s">
        <v>46</v>
      </c>
      <c r="E18" s="117"/>
      <c r="F18" s="117"/>
      <c r="G18" s="31" t="s">
        <v>22</v>
      </c>
      <c r="H18" s="38" t="s">
        <v>22</v>
      </c>
      <c r="I18" s="16"/>
      <c r="J18" s="38"/>
      <c r="K18" s="5"/>
      <c r="L18" s="38"/>
      <c r="M18" s="5"/>
      <c r="N18" s="55"/>
      <c r="O18" s="5"/>
      <c r="P18" s="55"/>
      <c r="Q18" s="4"/>
      <c r="R18" s="56"/>
      <c r="S18" s="5"/>
      <c r="T18" s="6">
        <f>K18*M18*Q18</f>
        <v>0</v>
      </c>
      <c r="U18" s="38">
        <f>L18*N18*R18</f>
        <v>0</v>
      </c>
      <c r="V18" s="117"/>
      <c r="W18" s="119"/>
      <c r="X18" s="119"/>
      <c r="Y18" s="119"/>
      <c r="Z18" s="7"/>
    </row>
    <row r="19" spans="1:26" s="8" customFormat="1" ht="33.75" customHeight="1">
      <c r="A19" s="114"/>
      <c r="B19" s="121"/>
      <c r="C19" s="117"/>
      <c r="D19" s="123"/>
      <c r="E19" s="117"/>
      <c r="F19" s="117"/>
      <c r="G19" s="38" t="s">
        <v>23</v>
      </c>
      <c r="H19" s="38" t="s">
        <v>23</v>
      </c>
      <c r="I19" s="16"/>
      <c r="J19" s="38"/>
      <c r="K19" s="5"/>
      <c r="L19" s="38"/>
      <c r="M19" s="5"/>
      <c r="N19" s="55"/>
      <c r="O19" s="5"/>
      <c r="P19" s="55"/>
      <c r="Q19" s="4"/>
      <c r="R19" s="56"/>
      <c r="S19" s="56"/>
      <c r="T19" s="6">
        <f>K19*S19</f>
        <v>0</v>
      </c>
      <c r="U19" s="38">
        <f>L19*S19</f>
        <v>0</v>
      </c>
      <c r="V19" s="117"/>
      <c r="W19" s="119"/>
      <c r="X19" s="119"/>
      <c r="Y19" s="119"/>
      <c r="Z19" s="7"/>
    </row>
    <row r="20" spans="1:26" s="8" customFormat="1" ht="29.25" customHeight="1">
      <c r="A20" s="114" t="s">
        <v>25</v>
      </c>
      <c r="B20" s="124" t="s">
        <v>26</v>
      </c>
      <c r="C20" s="117" t="s">
        <v>88</v>
      </c>
      <c r="D20" s="122" t="s">
        <v>42</v>
      </c>
      <c r="E20" s="117"/>
      <c r="F20" s="117"/>
      <c r="G20" s="4" t="s">
        <v>22</v>
      </c>
      <c r="H20" s="38" t="s">
        <v>22</v>
      </c>
      <c r="I20" s="9">
        <v>24.97</v>
      </c>
      <c r="J20" s="38">
        <v>25.78</v>
      </c>
      <c r="K20" s="9">
        <v>24.97</v>
      </c>
      <c r="L20" s="38">
        <v>25.78</v>
      </c>
      <c r="M20" s="4">
        <v>3.86</v>
      </c>
      <c r="N20" s="55">
        <v>3.86</v>
      </c>
      <c r="O20" s="10">
        <v>38</v>
      </c>
      <c r="P20" s="55">
        <v>38</v>
      </c>
      <c r="Q20" s="4">
        <v>1</v>
      </c>
      <c r="R20" s="56">
        <v>1</v>
      </c>
      <c r="S20" s="10"/>
      <c r="T20" s="6">
        <f>K20*M20*Q20</f>
        <v>96.38419999999999</v>
      </c>
      <c r="U20" s="38">
        <f>L20*N20*R20</f>
        <v>99.5108</v>
      </c>
      <c r="V20" s="117"/>
      <c r="W20" s="119"/>
      <c r="X20" s="119"/>
      <c r="Y20" s="119"/>
      <c r="Z20" s="7"/>
    </row>
    <row r="21" spans="1:26" s="8" customFormat="1" ht="30.75" customHeight="1">
      <c r="A21" s="114"/>
      <c r="B21" s="124"/>
      <c r="C21" s="117"/>
      <c r="D21" s="123"/>
      <c r="E21" s="117"/>
      <c r="F21" s="117"/>
      <c r="G21" s="38" t="s">
        <v>23</v>
      </c>
      <c r="H21" s="38" t="s">
        <v>23</v>
      </c>
      <c r="I21" s="10"/>
      <c r="J21" s="38"/>
      <c r="K21" s="10"/>
      <c r="L21" s="38"/>
      <c r="M21" s="10"/>
      <c r="N21" s="55"/>
      <c r="O21" s="10"/>
      <c r="P21" s="55"/>
      <c r="Q21" s="4"/>
      <c r="R21" s="56"/>
      <c r="S21" s="56"/>
      <c r="T21" s="6">
        <f>K21*S21</f>
        <v>0</v>
      </c>
      <c r="U21" s="38">
        <f>L21*S21</f>
        <v>0</v>
      </c>
      <c r="V21" s="117"/>
      <c r="W21" s="119"/>
      <c r="X21" s="119"/>
      <c r="Y21" s="119"/>
      <c r="Z21" s="7"/>
    </row>
    <row r="22" spans="1:26" s="8" customFormat="1" ht="31.5" customHeight="1">
      <c r="A22" s="114" t="s">
        <v>27</v>
      </c>
      <c r="B22" s="124" t="s">
        <v>28</v>
      </c>
      <c r="C22" s="111"/>
      <c r="D22" s="112" t="s">
        <v>43</v>
      </c>
      <c r="E22" s="117"/>
      <c r="F22" s="117"/>
      <c r="G22" s="4" t="s">
        <v>22</v>
      </c>
      <c r="H22" s="38" t="s">
        <v>22</v>
      </c>
      <c r="I22" s="9"/>
      <c r="J22" s="38"/>
      <c r="K22" s="9"/>
      <c r="L22" s="38"/>
      <c r="M22" s="11"/>
      <c r="N22" s="55"/>
      <c r="O22" s="9"/>
      <c r="P22" s="55"/>
      <c r="Q22" s="4"/>
      <c r="R22" s="56"/>
      <c r="S22" s="10"/>
      <c r="T22" s="6">
        <f>K22*M22*O22</f>
        <v>0</v>
      </c>
      <c r="U22" s="38">
        <f>L22*N22*P22</f>
        <v>0</v>
      </c>
      <c r="V22" s="117"/>
      <c r="W22" s="119"/>
      <c r="X22" s="119"/>
      <c r="Y22" s="119"/>
      <c r="Z22" s="7"/>
    </row>
    <row r="23" spans="1:26" s="8" customFormat="1" ht="32.25" customHeight="1">
      <c r="A23" s="114"/>
      <c r="B23" s="124"/>
      <c r="C23" s="111"/>
      <c r="D23" s="113"/>
      <c r="E23" s="117"/>
      <c r="F23" s="117"/>
      <c r="G23" s="38" t="s">
        <v>23</v>
      </c>
      <c r="H23" s="38" t="s">
        <v>23</v>
      </c>
      <c r="I23" s="9"/>
      <c r="J23" s="38"/>
      <c r="K23" s="9"/>
      <c r="L23" s="38"/>
      <c r="M23" s="12"/>
      <c r="N23" s="55"/>
      <c r="O23" s="9"/>
      <c r="P23" s="55"/>
      <c r="Q23" s="4"/>
      <c r="R23" s="56"/>
      <c r="S23" s="57"/>
      <c r="T23" s="6">
        <f>K23*S23</f>
        <v>0</v>
      </c>
      <c r="U23" s="38">
        <f>L23*S23</f>
        <v>0</v>
      </c>
      <c r="V23" s="117"/>
      <c r="W23" s="119"/>
      <c r="X23" s="119"/>
      <c r="Y23" s="119"/>
      <c r="Z23" s="7"/>
    </row>
    <row r="24" spans="1:26" s="8" customFormat="1" ht="30" customHeight="1">
      <c r="A24" s="114" t="s">
        <v>29</v>
      </c>
      <c r="B24" s="115" t="s">
        <v>30</v>
      </c>
      <c r="C24" s="116" t="s">
        <v>90</v>
      </c>
      <c r="D24" s="89" t="s">
        <v>41</v>
      </c>
      <c r="E24" s="98"/>
      <c r="F24" s="98"/>
      <c r="G24" s="4" t="s">
        <v>22</v>
      </c>
      <c r="H24" s="38" t="s">
        <v>22</v>
      </c>
      <c r="I24" s="13"/>
      <c r="J24" s="38"/>
      <c r="K24" s="13"/>
      <c r="L24" s="38"/>
      <c r="M24" s="13"/>
      <c r="N24" s="55"/>
      <c r="O24" s="13"/>
      <c r="P24" s="55"/>
      <c r="Q24" s="4"/>
      <c r="R24" s="56"/>
      <c r="S24" s="13"/>
      <c r="T24" s="6">
        <f>K24*M24*Q24</f>
        <v>0</v>
      </c>
      <c r="U24" s="38">
        <f>L24*N24*R24</f>
        <v>0</v>
      </c>
      <c r="V24" s="117"/>
      <c r="W24" s="119"/>
      <c r="X24" s="119"/>
      <c r="Y24" s="119"/>
      <c r="Z24" s="7"/>
    </row>
    <row r="25" spans="1:26" s="8" customFormat="1" ht="30.75" customHeight="1">
      <c r="A25" s="114"/>
      <c r="B25" s="115"/>
      <c r="C25" s="116"/>
      <c r="D25" s="90"/>
      <c r="E25" s="98"/>
      <c r="F25" s="98"/>
      <c r="G25" s="38" t="s">
        <v>23</v>
      </c>
      <c r="H25" s="38" t="s">
        <v>23</v>
      </c>
      <c r="I25" s="14">
        <v>3.14</v>
      </c>
      <c r="J25" s="38">
        <v>3.25</v>
      </c>
      <c r="K25" s="14">
        <v>3.14</v>
      </c>
      <c r="L25" s="38">
        <v>3.25</v>
      </c>
      <c r="M25" s="13"/>
      <c r="N25" s="55"/>
      <c r="O25" s="13">
        <v>38</v>
      </c>
      <c r="P25" s="55">
        <v>38</v>
      </c>
      <c r="Q25" s="4">
        <v>1</v>
      </c>
      <c r="R25" s="56">
        <v>1</v>
      </c>
      <c r="S25" s="56">
        <v>100</v>
      </c>
      <c r="T25" s="6">
        <f>K25*S25</f>
        <v>314</v>
      </c>
      <c r="U25" s="38">
        <f>L25*S25</f>
        <v>325</v>
      </c>
      <c r="V25" s="117"/>
      <c r="W25" s="119"/>
      <c r="X25" s="119"/>
      <c r="Y25" s="119"/>
      <c r="Z25" s="7"/>
    </row>
    <row r="26" spans="1:26" s="8" customFormat="1" ht="72.75" customHeight="1">
      <c r="A26" s="99" t="s">
        <v>31</v>
      </c>
      <c r="B26" s="102" t="s">
        <v>32</v>
      </c>
      <c r="C26" s="105" t="s">
        <v>92</v>
      </c>
      <c r="D26" s="32" t="s">
        <v>42</v>
      </c>
      <c r="E26" s="108"/>
      <c r="F26" s="108"/>
      <c r="G26" s="4" t="s">
        <v>50</v>
      </c>
      <c r="H26" s="38" t="s">
        <v>50</v>
      </c>
      <c r="I26" s="14"/>
      <c r="J26" s="38"/>
      <c r="K26" s="14"/>
      <c r="L26" s="38"/>
      <c r="M26" s="15"/>
      <c r="N26" s="55"/>
      <c r="O26" s="15"/>
      <c r="P26" s="55"/>
      <c r="Q26" s="4"/>
      <c r="R26" s="56"/>
      <c r="S26" s="15"/>
      <c r="T26" s="6">
        <f>K26*M26*Q26</f>
        <v>0</v>
      </c>
      <c r="U26" s="38">
        <f>L26*N26*R26</f>
        <v>0</v>
      </c>
      <c r="V26" s="117"/>
      <c r="W26" s="119"/>
      <c r="X26" s="119"/>
      <c r="Y26" s="119"/>
      <c r="Z26" s="7"/>
    </row>
    <row r="27" spans="1:26" s="8" customFormat="1" ht="38.25" customHeight="1">
      <c r="A27" s="100"/>
      <c r="B27" s="103"/>
      <c r="C27" s="106"/>
      <c r="D27" s="32" t="s">
        <v>42</v>
      </c>
      <c r="E27" s="108"/>
      <c r="F27" s="108"/>
      <c r="G27" s="4" t="s">
        <v>44</v>
      </c>
      <c r="H27" s="38" t="s">
        <v>44</v>
      </c>
      <c r="I27" s="14"/>
      <c r="J27" s="38"/>
      <c r="K27" s="14"/>
      <c r="L27" s="38"/>
      <c r="M27" s="15"/>
      <c r="N27" s="55"/>
      <c r="O27" s="15"/>
      <c r="P27" s="55"/>
      <c r="Q27" s="4"/>
      <c r="R27" s="56"/>
      <c r="S27" s="15"/>
      <c r="T27" s="6">
        <f>K27*M27*Q27</f>
        <v>0</v>
      </c>
      <c r="U27" s="38">
        <f>L27*N27*R27</f>
        <v>0</v>
      </c>
      <c r="V27" s="117"/>
      <c r="W27" s="119"/>
      <c r="X27" s="119"/>
      <c r="Y27" s="119"/>
      <c r="Z27" s="7"/>
    </row>
    <row r="28" spans="1:26" s="8" customFormat="1" ht="38.25" customHeight="1">
      <c r="A28" s="100"/>
      <c r="B28" s="103"/>
      <c r="C28" s="106"/>
      <c r="D28" s="32" t="s">
        <v>42</v>
      </c>
      <c r="E28" s="108"/>
      <c r="F28" s="108"/>
      <c r="G28" s="33" t="s">
        <v>45</v>
      </c>
      <c r="H28" s="38" t="s">
        <v>45</v>
      </c>
      <c r="I28" s="16"/>
      <c r="J28" s="38"/>
      <c r="K28" s="16"/>
      <c r="L28" s="38"/>
      <c r="M28" s="15"/>
      <c r="N28" s="55"/>
      <c r="O28" s="14"/>
      <c r="P28" s="55"/>
      <c r="Q28" s="4"/>
      <c r="R28" s="56"/>
      <c r="S28" s="15"/>
      <c r="T28" s="6">
        <f>K28*M28*O28</f>
        <v>0</v>
      </c>
      <c r="U28" s="38">
        <f>L28*N28*P28</f>
        <v>0</v>
      </c>
      <c r="V28" s="117"/>
      <c r="W28" s="119"/>
      <c r="X28" s="119"/>
      <c r="Y28" s="119"/>
      <c r="Z28" s="7"/>
    </row>
    <row r="29" spans="1:26" s="8" customFormat="1" ht="30" customHeight="1">
      <c r="A29" s="101"/>
      <c r="B29" s="104"/>
      <c r="C29" s="107"/>
      <c r="D29" s="32" t="s">
        <v>42</v>
      </c>
      <c r="E29" s="108"/>
      <c r="F29" s="108"/>
      <c r="G29" s="38" t="s">
        <v>23</v>
      </c>
      <c r="H29" s="38" t="s">
        <v>23</v>
      </c>
      <c r="I29" s="16">
        <v>5.13</v>
      </c>
      <c r="J29" s="38">
        <v>5.28</v>
      </c>
      <c r="K29" s="16">
        <v>5.13</v>
      </c>
      <c r="L29" s="38">
        <v>5.28</v>
      </c>
      <c r="M29" s="15"/>
      <c r="N29" s="55"/>
      <c r="O29" s="14">
        <v>38</v>
      </c>
      <c r="P29" s="55">
        <v>38</v>
      </c>
      <c r="Q29" s="4">
        <v>1</v>
      </c>
      <c r="R29" s="56">
        <v>1</v>
      </c>
      <c r="S29" s="56">
        <v>150</v>
      </c>
      <c r="T29" s="6">
        <f>K29*S29</f>
        <v>769.5</v>
      </c>
      <c r="U29" s="38">
        <f>L29*S29</f>
        <v>792</v>
      </c>
      <c r="V29" s="117"/>
      <c r="W29" s="119"/>
      <c r="X29" s="119"/>
      <c r="Y29" s="119"/>
      <c r="Z29" s="7"/>
    </row>
    <row r="30" spans="1:26" s="8" customFormat="1" ht="30" customHeight="1">
      <c r="A30" s="99" t="s">
        <v>33</v>
      </c>
      <c r="B30" s="109" t="s">
        <v>34</v>
      </c>
      <c r="C30" s="94"/>
      <c r="D30" s="89" t="s">
        <v>61</v>
      </c>
      <c r="E30" s="108"/>
      <c r="F30" s="108"/>
      <c r="G30" s="4" t="s">
        <v>22</v>
      </c>
      <c r="H30" s="38" t="s">
        <v>22</v>
      </c>
      <c r="I30" s="16"/>
      <c r="J30" s="38"/>
      <c r="K30" s="16"/>
      <c r="L30" s="38"/>
      <c r="M30" s="17"/>
      <c r="N30" s="55"/>
      <c r="O30" s="15"/>
      <c r="P30" s="55"/>
      <c r="Q30" s="4"/>
      <c r="R30" s="56"/>
      <c r="S30" s="13"/>
      <c r="T30" s="6">
        <f>K30*M30*Q30</f>
        <v>0</v>
      </c>
      <c r="U30" s="38">
        <f>L30*N30*R30</f>
        <v>0</v>
      </c>
      <c r="V30" s="117"/>
      <c r="W30" s="119"/>
      <c r="X30" s="119"/>
      <c r="Y30" s="119"/>
      <c r="Z30" s="7"/>
    </row>
    <row r="31" spans="1:26" s="8" customFormat="1" ht="30" customHeight="1">
      <c r="A31" s="101"/>
      <c r="B31" s="110"/>
      <c r="C31" s="95"/>
      <c r="D31" s="90"/>
      <c r="E31" s="108"/>
      <c r="F31" s="108"/>
      <c r="G31" s="38" t="s">
        <v>23</v>
      </c>
      <c r="H31" s="38" t="s">
        <v>23</v>
      </c>
      <c r="I31" s="16"/>
      <c r="J31" s="38"/>
      <c r="K31" s="16"/>
      <c r="L31" s="38"/>
      <c r="M31" s="4"/>
      <c r="N31" s="55"/>
      <c r="O31" s="15"/>
      <c r="P31" s="55"/>
      <c r="Q31" s="4"/>
      <c r="R31" s="55"/>
      <c r="S31" s="15"/>
      <c r="T31" s="6">
        <f>K31*S31</f>
        <v>0</v>
      </c>
      <c r="U31" s="38">
        <f>L31*S31</f>
        <v>0</v>
      </c>
      <c r="V31" s="117"/>
      <c r="W31" s="119"/>
      <c r="X31" s="119"/>
      <c r="Y31" s="119"/>
      <c r="Z31" s="7"/>
    </row>
    <row r="32" spans="1:26" s="8" customFormat="1" ht="45.75" customHeight="1">
      <c r="A32" s="3" t="s">
        <v>35</v>
      </c>
      <c r="B32" s="49" t="s">
        <v>36</v>
      </c>
      <c r="C32" s="18"/>
      <c r="D32" s="18"/>
      <c r="E32" s="108"/>
      <c r="F32" s="108"/>
      <c r="G32" s="4"/>
      <c r="H32" s="38"/>
      <c r="I32" s="6"/>
      <c r="J32" s="38"/>
      <c r="K32" s="6"/>
      <c r="L32" s="38"/>
      <c r="M32" s="4"/>
      <c r="N32" s="38"/>
      <c r="O32" s="15"/>
      <c r="P32" s="38"/>
      <c r="Q32" s="4"/>
      <c r="R32" s="38"/>
      <c r="S32" s="40"/>
      <c r="T32" s="6">
        <f>K32*S32</f>
        <v>0</v>
      </c>
      <c r="U32" s="38">
        <f>L32*S32</f>
        <v>0</v>
      </c>
      <c r="V32" s="117"/>
      <c r="W32" s="120"/>
      <c r="X32" s="120"/>
      <c r="Y32" s="120"/>
      <c r="Z32" s="7"/>
    </row>
    <row r="33" spans="1:26" s="8" customFormat="1" ht="45.75" customHeight="1">
      <c r="A33" s="3" t="s">
        <v>68</v>
      </c>
      <c r="B33" s="49" t="s">
        <v>62</v>
      </c>
      <c r="C33" s="18" t="s">
        <v>94</v>
      </c>
      <c r="D33" s="32" t="s">
        <v>42</v>
      </c>
      <c r="E33" s="52"/>
      <c r="F33" s="52"/>
      <c r="G33" s="4"/>
      <c r="H33" s="53"/>
      <c r="I33" s="6"/>
      <c r="J33" s="53"/>
      <c r="K33" s="6"/>
      <c r="L33" s="53"/>
      <c r="M33" s="4"/>
      <c r="N33" s="53"/>
      <c r="O33" s="15"/>
      <c r="P33" s="53"/>
      <c r="Q33" s="4"/>
      <c r="R33" s="53"/>
      <c r="S33" s="15"/>
      <c r="T33" s="6">
        <f>K33*M33*Q33</f>
        <v>0</v>
      </c>
      <c r="U33" s="38">
        <f>L33*N33*R33</f>
        <v>0</v>
      </c>
      <c r="V33" s="4"/>
      <c r="W33" s="54"/>
      <c r="X33" s="54"/>
      <c r="Y33" s="54"/>
      <c r="Z33" s="7"/>
    </row>
    <row r="34" spans="1:26" s="8" customFormat="1" ht="15">
      <c r="A34" s="3"/>
      <c r="B34" s="19" t="s">
        <v>37</v>
      </c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2">
        <f>SUM(T16:T33)</f>
        <v>1292.6734000000001</v>
      </c>
      <c r="U34" s="22">
        <f>SUM(U16:U33)</f>
        <v>1330.7667999999999</v>
      </c>
      <c r="V34" s="22"/>
      <c r="W34" s="23"/>
      <c r="X34" s="22">
        <f>ROUND((U34/T34*100),2)</f>
        <v>102.95</v>
      </c>
      <c r="Y34" s="22">
        <f>(U34-W34)/(T34-V34)*100</f>
        <v>102.94686964240154</v>
      </c>
      <c r="Z34" s="24"/>
    </row>
    <row r="35" spans="1:26" s="8" customFormat="1" ht="1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6"/>
      <c r="T35" s="26"/>
      <c r="U35" s="26"/>
      <c r="V35" s="26"/>
      <c r="W35" s="26"/>
      <c r="X35" s="26"/>
      <c r="Y35" s="26"/>
      <c r="Z35" s="24"/>
    </row>
    <row r="36" spans="1:26" s="8" customFormat="1" ht="45.75" customHeight="1">
      <c r="A36" s="26"/>
      <c r="B36" s="91" t="s">
        <v>57</v>
      </c>
      <c r="C36" s="91"/>
      <c r="D36" s="91"/>
      <c r="E36" s="91"/>
      <c r="F36" s="91"/>
      <c r="G36" s="91"/>
      <c r="H36" s="9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6"/>
      <c r="T36" s="26"/>
      <c r="U36" s="26"/>
      <c r="V36" s="26"/>
      <c r="W36" s="26"/>
      <c r="X36" s="26"/>
      <c r="Y36" s="26"/>
      <c r="Z36" s="24"/>
    </row>
    <row r="37" spans="1:26" s="8" customFormat="1" ht="24" customHeight="1">
      <c r="A37" s="26"/>
      <c r="B37" s="92" t="s">
        <v>54</v>
      </c>
      <c r="C37" s="92"/>
      <c r="D37" s="92"/>
      <c r="E37" s="92"/>
      <c r="F37" s="92"/>
      <c r="G37" s="43" t="s">
        <v>66</v>
      </c>
      <c r="H37" s="44" t="s">
        <v>67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6"/>
      <c r="T37" s="26"/>
      <c r="U37" s="26"/>
      <c r="V37" s="26"/>
      <c r="W37" s="26"/>
      <c r="X37" s="26"/>
      <c r="Y37" s="26"/>
      <c r="Z37" s="24"/>
    </row>
    <row r="38" spans="1:26" s="8" customFormat="1" ht="27.75" customHeight="1">
      <c r="A38" s="26"/>
      <c r="B38" s="92" t="s">
        <v>52</v>
      </c>
      <c r="C38" s="92"/>
      <c r="D38" s="92"/>
      <c r="E38" s="92"/>
      <c r="F38" s="92"/>
      <c r="G38" s="42"/>
      <c r="H38" s="4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6"/>
      <c r="T38" s="26"/>
      <c r="U38" s="26"/>
      <c r="V38" s="26"/>
      <c r="W38" s="26"/>
      <c r="X38" s="26"/>
      <c r="Y38" s="26"/>
      <c r="Z38" s="24"/>
    </row>
    <row r="39" spans="1:26" s="8" customFormat="1" ht="30" customHeight="1">
      <c r="A39" s="26"/>
      <c r="B39" s="92" t="s">
        <v>53</v>
      </c>
      <c r="C39" s="92"/>
      <c r="D39" s="92"/>
      <c r="E39" s="92"/>
      <c r="F39" s="92"/>
      <c r="G39" s="45"/>
      <c r="H39" s="4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6"/>
      <c r="T39" s="26"/>
      <c r="U39" s="26"/>
      <c r="V39" s="26"/>
      <c r="W39" s="26"/>
      <c r="X39" s="26"/>
      <c r="Y39" s="26"/>
      <c r="Z39" s="24"/>
    </row>
    <row r="40" spans="1:26" s="8" customFormat="1" ht="31.5" customHeight="1">
      <c r="A40" s="26"/>
      <c r="B40" s="93" t="s">
        <v>58</v>
      </c>
      <c r="C40" s="93"/>
      <c r="D40" s="93"/>
      <c r="E40" s="93"/>
      <c r="F40" s="93"/>
      <c r="G40" s="42"/>
      <c r="H40" s="4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6"/>
      <c r="T40" s="26"/>
      <c r="U40" s="26"/>
      <c r="V40" s="26"/>
      <c r="W40" s="26"/>
      <c r="X40" s="26"/>
      <c r="Y40" s="26"/>
      <c r="Z40" s="24"/>
    </row>
    <row r="41" spans="1:25" ht="57" customHeight="1">
      <c r="A41" s="96" t="s">
        <v>95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27"/>
      <c r="T41" s="27"/>
      <c r="U41" s="27"/>
      <c r="V41" s="27"/>
      <c r="W41" s="27"/>
      <c r="X41" s="27"/>
      <c r="Y41" s="27"/>
    </row>
    <row r="42" spans="1:25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25"/>
      <c r="T42" s="25"/>
      <c r="U42" s="25"/>
      <c r="V42" s="25"/>
      <c r="W42" s="25"/>
      <c r="X42" s="25"/>
      <c r="Y42" s="25"/>
    </row>
    <row r="43" spans="2:18" s="26" customFormat="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25" ht="15.75">
      <c r="A44" s="29" t="s">
        <v>38</v>
      </c>
      <c r="B44" s="28"/>
      <c r="C44" s="28" t="s">
        <v>96</v>
      </c>
      <c r="D44" s="28" t="s">
        <v>97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6"/>
      <c r="T44" s="26"/>
      <c r="U44" s="26"/>
      <c r="V44" s="26"/>
      <c r="W44" s="26"/>
      <c r="X44" s="26"/>
      <c r="Y44" s="26"/>
    </row>
    <row r="45" spans="1:25" ht="15">
      <c r="A45" s="2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6"/>
      <c r="T45" s="26"/>
      <c r="U45" s="26"/>
      <c r="V45" s="26"/>
      <c r="W45" s="26"/>
      <c r="X45" s="26"/>
      <c r="Y45" s="26"/>
    </row>
    <row r="46" spans="1:25" ht="15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6"/>
      <c r="T46" s="26"/>
      <c r="U46" s="26"/>
      <c r="V46" s="26"/>
      <c r="W46" s="26"/>
      <c r="X46" s="26"/>
      <c r="Y46" s="26"/>
    </row>
  </sheetData>
  <sheetProtection selectLockedCells="1" selectUnlockedCells="1"/>
  <mergeCells count="82">
    <mergeCell ref="A1:Y1"/>
    <mergeCell ref="A2:Y2"/>
    <mergeCell ref="S3:W3"/>
    <mergeCell ref="A4:Y4"/>
    <mergeCell ref="A5:Y5"/>
    <mergeCell ref="A7:D7"/>
    <mergeCell ref="E7:L7"/>
    <mergeCell ref="N7:X7"/>
    <mergeCell ref="A8:D8"/>
    <mergeCell ref="E8:L8"/>
    <mergeCell ref="N8:X8"/>
    <mergeCell ref="A9:D9"/>
    <mergeCell ref="E9:L9"/>
    <mergeCell ref="N9:X10"/>
    <mergeCell ref="Y9:Y10"/>
    <mergeCell ref="A10:B10"/>
    <mergeCell ref="I11:J11"/>
    <mergeCell ref="K11:L11"/>
    <mergeCell ref="G12:H12"/>
    <mergeCell ref="I12:J12"/>
    <mergeCell ref="K12:L12"/>
    <mergeCell ref="O13:P14"/>
    <mergeCell ref="Q13:R14"/>
    <mergeCell ref="A13:A15"/>
    <mergeCell ref="B13:B15"/>
    <mergeCell ref="C13:C15"/>
    <mergeCell ref="D13:D15"/>
    <mergeCell ref="E13:E14"/>
    <mergeCell ref="F13:F14"/>
    <mergeCell ref="S13:S14"/>
    <mergeCell ref="T13:U14"/>
    <mergeCell ref="V13:W14"/>
    <mergeCell ref="X13:X14"/>
    <mergeCell ref="Y13:Y14"/>
    <mergeCell ref="E15:F15"/>
    <mergeCell ref="G13:H14"/>
    <mergeCell ref="I13:J14"/>
    <mergeCell ref="K13:L14"/>
    <mergeCell ref="M13:N14"/>
    <mergeCell ref="A16:A17"/>
    <mergeCell ref="B16:B17"/>
    <mergeCell ref="C16:C17"/>
    <mergeCell ref="D16:D17"/>
    <mergeCell ref="E16:E23"/>
    <mergeCell ref="F16:F23"/>
    <mergeCell ref="C20:C21"/>
    <mergeCell ref="D20:D21"/>
    <mergeCell ref="A22:A23"/>
    <mergeCell ref="B22:B23"/>
    <mergeCell ref="V16:V32"/>
    <mergeCell ref="W16:W32"/>
    <mergeCell ref="X16:X32"/>
    <mergeCell ref="Y16:Y32"/>
    <mergeCell ref="A18:A19"/>
    <mergeCell ref="B18:B19"/>
    <mergeCell ref="C18:C19"/>
    <mergeCell ref="D18:D19"/>
    <mergeCell ref="A20:A21"/>
    <mergeCell ref="B20:B21"/>
    <mergeCell ref="C22:C23"/>
    <mergeCell ref="D22:D23"/>
    <mergeCell ref="A24:A25"/>
    <mergeCell ref="B24:B25"/>
    <mergeCell ref="C24:C25"/>
    <mergeCell ref="D24:D25"/>
    <mergeCell ref="A41:R42"/>
    <mergeCell ref="E24:E25"/>
    <mergeCell ref="F24:F25"/>
    <mergeCell ref="A26:A29"/>
    <mergeCell ref="B26:B29"/>
    <mergeCell ref="C26:C29"/>
    <mergeCell ref="E26:E32"/>
    <mergeCell ref="F26:F32"/>
    <mergeCell ref="A30:A31"/>
    <mergeCell ref="B30:B31"/>
    <mergeCell ref="D30:D31"/>
    <mergeCell ref="B36:H36"/>
    <mergeCell ref="B37:F37"/>
    <mergeCell ref="B38:F38"/>
    <mergeCell ref="B39:F39"/>
    <mergeCell ref="B40:F40"/>
    <mergeCell ref="C30:C31"/>
  </mergeCells>
  <printOptions/>
  <pageMargins left="0.5118110236220472" right="0.1968503937007874" top="0.15748031496062992" bottom="0.15748031496062992" header="0.5118110236220472" footer="0.5118110236220472"/>
  <pageSetup fitToHeight="1" fitToWidth="1"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6"/>
  <sheetViews>
    <sheetView view="pageBreakPreview" zoomScale="80" zoomScaleNormal="60" zoomScaleSheetLayoutView="80" zoomScalePageLayoutView="0" workbookViewId="0" topLeftCell="A7">
      <selection activeCell="Y16" sqref="Y16:Y32"/>
    </sheetView>
  </sheetViews>
  <sheetFormatPr defaultColWidth="9.140625" defaultRowHeight="15"/>
  <cols>
    <col min="1" max="1" width="5.57421875" style="0" customWidth="1"/>
    <col min="2" max="2" width="24.28125" style="0" customWidth="1"/>
    <col min="3" max="3" width="19.57421875" style="0" customWidth="1"/>
    <col min="4" max="4" width="11.00390625" style="0" customWidth="1"/>
    <col min="5" max="5" width="11.28125" style="0" customWidth="1"/>
    <col min="6" max="6" width="9.57421875" style="0" customWidth="1"/>
    <col min="7" max="7" width="18.7109375" style="0" customWidth="1"/>
    <col min="8" max="8" width="18.8515625" style="0" customWidth="1"/>
    <col min="9" max="10" width="11.57421875" style="0" customWidth="1"/>
    <col min="11" max="11" width="11.140625" style="0" customWidth="1"/>
    <col min="12" max="12" width="11.421875" style="0" customWidth="1"/>
    <col min="13" max="13" width="17.57421875" style="0" customWidth="1"/>
    <col min="14" max="14" width="10.8515625" style="0" customWidth="1"/>
    <col min="15" max="16" width="10.7109375" style="0" customWidth="1"/>
    <col min="17" max="17" width="10.421875" style="0" customWidth="1"/>
    <col min="18" max="18" width="11.28125" style="0" customWidth="1"/>
    <col min="19" max="19" width="11.8515625" style="0" customWidth="1"/>
    <col min="20" max="21" width="10.57421875" style="0" customWidth="1"/>
    <col min="22" max="22" width="12.421875" style="0" customWidth="1"/>
    <col min="23" max="23" width="12.00390625" style="0" customWidth="1"/>
    <col min="24" max="24" width="14.421875" style="0" customWidth="1"/>
    <col min="25" max="25" width="21.7109375" style="0" customWidth="1"/>
  </cols>
  <sheetData>
    <row r="1" spans="1:25" ht="32.25" customHeight="1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3.25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"/>
      <c r="R3" s="2"/>
      <c r="S3" s="159" t="s">
        <v>39</v>
      </c>
      <c r="T3" s="159"/>
      <c r="U3" s="159"/>
      <c r="V3" s="159"/>
      <c r="W3" s="159"/>
      <c r="X3" s="2"/>
      <c r="Y3" s="2"/>
    </row>
    <row r="4" spans="1:25" ht="19.5" customHeight="1">
      <c r="A4" s="160" t="s">
        <v>60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39.75" customHeight="1">
      <c r="A5" s="160" t="s">
        <v>49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1" customHeight="1">
      <c r="A7" s="148" t="s">
        <v>47</v>
      </c>
      <c r="B7" s="148"/>
      <c r="C7" s="148"/>
      <c r="D7" s="148"/>
      <c r="E7" s="163" t="s">
        <v>77</v>
      </c>
      <c r="F7" s="163"/>
      <c r="G7" s="163"/>
      <c r="H7" s="163"/>
      <c r="I7" s="163"/>
      <c r="J7" s="163"/>
      <c r="K7" s="163"/>
      <c r="L7" s="163"/>
      <c r="M7" s="1"/>
      <c r="N7" s="150" t="s">
        <v>48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50">
        <v>1402</v>
      </c>
    </row>
    <row r="8" spans="1:25" ht="27" customHeight="1">
      <c r="A8" s="148" t="s">
        <v>1</v>
      </c>
      <c r="B8" s="148"/>
      <c r="C8" s="148"/>
      <c r="D8" s="148"/>
      <c r="E8" s="162" t="s">
        <v>74</v>
      </c>
      <c r="F8" s="162"/>
      <c r="G8" s="162"/>
      <c r="H8" s="162"/>
      <c r="I8" s="162"/>
      <c r="J8" s="162"/>
      <c r="K8" s="162"/>
      <c r="L8" s="162"/>
      <c r="M8" s="1"/>
      <c r="N8" s="150" t="s">
        <v>0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50">
        <v>8</v>
      </c>
    </row>
    <row r="9" spans="1:25" ht="64.5" customHeight="1">
      <c r="A9" s="148" t="s">
        <v>3</v>
      </c>
      <c r="B9" s="148"/>
      <c r="C9" s="148"/>
      <c r="D9" s="148"/>
      <c r="E9" s="162" t="s">
        <v>78</v>
      </c>
      <c r="F9" s="162"/>
      <c r="G9" s="162"/>
      <c r="H9" s="162"/>
      <c r="I9" s="162"/>
      <c r="J9" s="162"/>
      <c r="K9" s="162"/>
      <c r="L9" s="162"/>
      <c r="M9" s="1"/>
      <c r="N9" s="151" t="s">
        <v>2</v>
      </c>
      <c r="O9" s="152"/>
      <c r="P9" s="152"/>
      <c r="Q9" s="152"/>
      <c r="R9" s="152"/>
      <c r="S9" s="152"/>
      <c r="T9" s="152"/>
      <c r="U9" s="152"/>
      <c r="V9" s="152"/>
      <c r="W9" s="152"/>
      <c r="X9" s="153"/>
      <c r="Y9" s="139">
        <f>Y8/Y7*100</f>
        <v>0.5706134094151213</v>
      </c>
    </row>
    <row r="10" spans="1:25" ht="28.5" customHeight="1">
      <c r="A10" s="141"/>
      <c r="B10" s="141"/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54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Y10" s="140"/>
    </row>
    <row r="11" spans="1:25" ht="29.25" customHeight="1">
      <c r="A11" s="30"/>
      <c r="B11" s="30"/>
      <c r="C11" s="30"/>
      <c r="D11" s="30"/>
      <c r="E11" s="30"/>
      <c r="F11" s="30"/>
      <c r="G11" s="30"/>
      <c r="H11" s="30"/>
      <c r="I11" s="142" t="s">
        <v>12</v>
      </c>
      <c r="J11" s="142"/>
      <c r="K11" s="142" t="s">
        <v>13</v>
      </c>
      <c r="L11" s="142"/>
      <c r="M11" s="30"/>
      <c r="N11" s="35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8.75" customHeight="1">
      <c r="A12" s="30"/>
      <c r="B12" s="30"/>
      <c r="C12" s="30"/>
      <c r="D12" s="30"/>
      <c r="E12" s="30"/>
      <c r="F12" s="30"/>
      <c r="G12" s="143" t="s">
        <v>51</v>
      </c>
      <c r="H12" s="144"/>
      <c r="I12" s="145">
        <v>52</v>
      </c>
      <c r="J12" s="145"/>
      <c r="K12" s="146">
        <v>3</v>
      </c>
      <c r="L12" s="14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35" t="s">
        <v>4</v>
      </c>
      <c r="B13" s="136" t="s">
        <v>5</v>
      </c>
      <c r="C13" s="136" t="s">
        <v>6</v>
      </c>
      <c r="D13" s="137" t="s">
        <v>40</v>
      </c>
      <c r="E13" s="126" t="s">
        <v>7</v>
      </c>
      <c r="F13" s="126" t="s">
        <v>8</v>
      </c>
      <c r="G13" s="126" t="s">
        <v>9</v>
      </c>
      <c r="H13" s="126"/>
      <c r="I13" s="130" t="s">
        <v>10</v>
      </c>
      <c r="J13" s="130"/>
      <c r="K13" s="131" t="s">
        <v>11</v>
      </c>
      <c r="L13" s="132"/>
      <c r="M13" s="126" t="s">
        <v>55</v>
      </c>
      <c r="N13" s="126"/>
      <c r="O13" s="125" t="s">
        <v>12</v>
      </c>
      <c r="P13" s="125"/>
      <c r="Q13" s="125" t="s">
        <v>13</v>
      </c>
      <c r="R13" s="125"/>
      <c r="S13" s="125" t="s">
        <v>14</v>
      </c>
      <c r="T13" s="126" t="s">
        <v>15</v>
      </c>
      <c r="U13" s="126"/>
      <c r="V13" s="125" t="s">
        <v>16</v>
      </c>
      <c r="W13" s="125"/>
      <c r="X13" s="127" t="s">
        <v>17</v>
      </c>
      <c r="Y13" s="127" t="s">
        <v>18</v>
      </c>
    </row>
    <row r="14" spans="1:25" ht="118.5" customHeight="1">
      <c r="A14" s="135"/>
      <c r="B14" s="136"/>
      <c r="C14" s="136"/>
      <c r="D14" s="138"/>
      <c r="E14" s="126"/>
      <c r="F14" s="126"/>
      <c r="G14" s="126"/>
      <c r="H14" s="126"/>
      <c r="I14" s="126"/>
      <c r="J14" s="126"/>
      <c r="K14" s="133"/>
      <c r="L14" s="134"/>
      <c r="M14" s="126"/>
      <c r="N14" s="126"/>
      <c r="O14" s="125"/>
      <c r="P14" s="125"/>
      <c r="Q14" s="125"/>
      <c r="R14" s="125"/>
      <c r="S14" s="125"/>
      <c r="T14" s="126"/>
      <c r="U14" s="126"/>
      <c r="V14" s="125"/>
      <c r="W14" s="125"/>
      <c r="X14" s="128"/>
      <c r="Y14" s="128"/>
    </row>
    <row r="15" spans="1:25" ht="54" customHeight="1">
      <c r="A15" s="135"/>
      <c r="B15" s="136"/>
      <c r="C15" s="136"/>
      <c r="D15" s="129"/>
      <c r="E15" s="129" t="s">
        <v>19</v>
      </c>
      <c r="F15" s="129"/>
      <c r="G15" s="46" t="s">
        <v>63</v>
      </c>
      <c r="H15" s="47" t="s">
        <v>64</v>
      </c>
      <c r="I15" s="46" t="s">
        <v>63</v>
      </c>
      <c r="J15" s="47" t="s">
        <v>64</v>
      </c>
      <c r="K15" s="46" t="s">
        <v>63</v>
      </c>
      <c r="L15" s="47" t="s">
        <v>64</v>
      </c>
      <c r="M15" s="46" t="s">
        <v>63</v>
      </c>
      <c r="N15" s="47" t="s">
        <v>64</v>
      </c>
      <c r="O15" s="46" t="s">
        <v>63</v>
      </c>
      <c r="P15" s="47" t="s">
        <v>64</v>
      </c>
      <c r="Q15" s="46" t="s">
        <v>63</v>
      </c>
      <c r="R15" s="47" t="s">
        <v>64</v>
      </c>
      <c r="S15" s="46" t="s">
        <v>63</v>
      </c>
      <c r="T15" s="46" t="s">
        <v>63</v>
      </c>
      <c r="U15" s="47" t="s">
        <v>64</v>
      </c>
      <c r="V15" s="46" t="s">
        <v>63</v>
      </c>
      <c r="W15" s="47" t="s">
        <v>64</v>
      </c>
      <c r="X15" s="48" t="s">
        <v>65</v>
      </c>
      <c r="Y15" s="48" t="s">
        <v>65</v>
      </c>
    </row>
    <row r="16" spans="1:26" ht="28.5" customHeight="1">
      <c r="A16" s="114" t="s">
        <v>20</v>
      </c>
      <c r="B16" s="121" t="s">
        <v>21</v>
      </c>
      <c r="C16" s="117" t="s">
        <v>88</v>
      </c>
      <c r="D16" s="122" t="s">
        <v>42</v>
      </c>
      <c r="E16" s="117"/>
      <c r="F16" s="117"/>
      <c r="G16" s="36" t="s">
        <v>22</v>
      </c>
      <c r="H16" s="38" t="s">
        <v>22</v>
      </c>
      <c r="I16" s="4"/>
      <c r="J16" s="38"/>
      <c r="K16" s="4"/>
      <c r="L16" s="38"/>
      <c r="M16" s="4"/>
      <c r="N16" s="55"/>
      <c r="O16" s="4"/>
      <c r="P16" s="55"/>
      <c r="Q16" s="4"/>
      <c r="R16" s="56"/>
      <c r="S16" s="4"/>
      <c r="T16" s="6">
        <f>K16*M16*Q16</f>
        <v>0</v>
      </c>
      <c r="U16" s="38">
        <f>L16*N16*R16</f>
        <v>0</v>
      </c>
      <c r="V16" s="117"/>
      <c r="W16" s="118"/>
      <c r="X16" s="118"/>
      <c r="Y16" s="118"/>
      <c r="Z16" s="7"/>
    </row>
    <row r="17" spans="1:26" ht="30.75" customHeight="1">
      <c r="A17" s="114"/>
      <c r="B17" s="121"/>
      <c r="C17" s="117"/>
      <c r="D17" s="123"/>
      <c r="E17" s="117"/>
      <c r="F17" s="117"/>
      <c r="G17" s="39" t="s">
        <v>23</v>
      </c>
      <c r="H17" s="38" t="s">
        <v>23</v>
      </c>
      <c r="I17" s="4">
        <v>29.22</v>
      </c>
      <c r="J17" s="38">
        <v>29.6</v>
      </c>
      <c r="K17" s="4">
        <v>29.22</v>
      </c>
      <c r="L17" s="38">
        <v>29.6</v>
      </c>
      <c r="M17" s="4"/>
      <c r="N17" s="55"/>
      <c r="O17" s="4">
        <v>52</v>
      </c>
      <c r="P17" s="55">
        <v>52</v>
      </c>
      <c r="Q17" s="4">
        <v>3</v>
      </c>
      <c r="R17" s="56">
        <v>3</v>
      </c>
      <c r="S17" s="56">
        <v>0</v>
      </c>
      <c r="T17" s="6">
        <f>K17*S17</f>
        <v>0</v>
      </c>
      <c r="U17" s="38">
        <f>L17*S17</f>
        <v>0</v>
      </c>
      <c r="V17" s="117"/>
      <c r="W17" s="119"/>
      <c r="X17" s="119"/>
      <c r="Y17" s="119"/>
      <c r="Z17" s="7"/>
    </row>
    <row r="18" spans="1:26" s="8" customFormat="1" ht="29.25" customHeight="1">
      <c r="A18" s="114" t="s">
        <v>24</v>
      </c>
      <c r="B18" s="121" t="s">
        <v>56</v>
      </c>
      <c r="C18" s="117"/>
      <c r="D18" s="122" t="s">
        <v>46</v>
      </c>
      <c r="E18" s="117"/>
      <c r="F18" s="117"/>
      <c r="G18" s="31" t="s">
        <v>22</v>
      </c>
      <c r="H18" s="38" t="s">
        <v>22</v>
      </c>
      <c r="I18" s="16"/>
      <c r="J18" s="38"/>
      <c r="K18" s="5"/>
      <c r="L18" s="38"/>
      <c r="M18" s="5"/>
      <c r="N18" s="55"/>
      <c r="O18" s="5"/>
      <c r="P18" s="55"/>
      <c r="Q18" s="4"/>
      <c r="R18" s="56"/>
      <c r="S18" s="5"/>
      <c r="T18" s="6">
        <f>K18*M18*Q18</f>
        <v>0</v>
      </c>
      <c r="U18" s="38">
        <f>L18*N18*R18</f>
        <v>0</v>
      </c>
      <c r="V18" s="117"/>
      <c r="W18" s="119"/>
      <c r="X18" s="119"/>
      <c r="Y18" s="119"/>
      <c r="Z18" s="7"/>
    </row>
    <row r="19" spans="1:26" s="8" customFormat="1" ht="33.75" customHeight="1">
      <c r="A19" s="114"/>
      <c r="B19" s="121"/>
      <c r="C19" s="117"/>
      <c r="D19" s="123"/>
      <c r="E19" s="117"/>
      <c r="F19" s="117"/>
      <c r="G19" s="38" t="s">
        <v>23</v>
      </c>
      <c r="H19" s="38" t="s">
        <v>23</v>
      </c>
      <c r="I19" s="16"/>
      <c r="J19" s="38"/>
      <c r="K19" s="5"/>
      <c r="L19" s="38"/>
      <c r="M19" s="5"/>
      <c r="N19" s="55"/>
      <c r="O19" s="5"/>
      <c r="P19" s="55"/>
      <c r="Q19" s="4"/>
      <c r="R19" s="56"/>
      <c r="S19" s="56"/>
      <c r="T19" s="6">
        <f>K19*S19</f>
        <v>0</v>
      </c>
      <c r="U19" s="38">
        <f>L19*S19</f>
        <v>0</v>
      </c>
      <c r="V19" s="117"/>
      <c r="W19" s="119"/>
      <c r="X19" s="119"/>
      <c r="Y19" s="119"/>
      <c r="Z19" s="7"/>
    </row>
    <row r="20" spans="1:26" s="8" customFormat="1" ht="29.25" customHeight="1">
      <c r="A20" s="114" t="s">
        <v>25</v>
      </c>
      <c r="B20" s="124" t="s">
        <v>26</v>
      </c>
      <c r="C20" s="117" t="s">
        <v>88</v>
      </c>
      <c r="D20" s="122" t="s">
        <v>42</v>
      </c>
      <c r="E20" s="117"/>
      <c r="F20" s="117"/>
      <c r="G20" s="4" t="s">
        <v>22</v>
      </c>
      <c r="H20" s="38" t="s">
        <v>22</v>
      </c>
      <c r="I20" s="9"/>
      <c r="J20" s="38"/>
      <c r="K20" s="9"/>
      <c r="L20" s="38"/>
      <c r="M20" s="4"/>
      <c r="N20" s="55"/>
      <c r="O20" s="10"/>
      <c r="P20" s="55"/>
      <c r="Q20" s="4"/>
      <c r="R20" s="56"/>
      <c r="S20" s="10"/>
      <c r="T20" s="6">
        <f>K20*M20*Q20</f>
        <v>0</v>
      </c>
      <c r="U20" s="38">
        <f>L20*N20*R20</f>
        <v>0</v>
      </c>
      <c r="V20" s="117"/>
      <c r="W20" s="119"/>
      <c r="X20" s="119"/>
      <c r="Y20" s="119"/>
      <c r="Z20" s="7"/>
    </row>
    <row r="21" spans="1:26" s="8" customFormat="1" ht="30.75" customHeight="1">
      <c r="A21" s="114"/>
      <c r="B21" s="124"/>
      <c r="C21" s="117"/>
      <c r="D21" s="123"/>
      <c r="E21" s="117"/>
      <c r="F21" s="117"/>
      <c r="G21" s="38" t="s">
        <v>23</v>
      </c>
      <c r="H21" s="38" t="s">
        <v>23</v>
      </c>
      <c r="I21" s="9">
        <v>24.97</v>
      </c>
      <c r="J21" s="38">
        <v>25.78</v>
      </c>
      <c r="K21" s="9">
        <v>24.97</v>
      </c>
      <c r="L21" s="38">
        <v>25.78</v>
      </c>
      <c r="M21" s="10"/>
      <c r="N21" s="55"/>
      <c r="O21" s="10">
        <v>52</v>
      </c>
      <c r="P21" s="55">
        <v>52</v>
      </c>
      <c r="Q21" s="4">
        <v>3</v>
      </c>
      <c r="R21" s="56">
        <v>3</v>
      </c>
      <c r="S21" s="56">
        <v>0</v>
      </c>
      <c r="T21" s="6">
        <f>K21*S21</f>
        <v>0</v>
      </c>
      <c r="U21" s="38">
        <f>L21*S21</f>
        <v>0</v>
      </c>
      <c r="V21" s="117"/>
      <c r="W21" s="119"/>
      <c r="X21" s="119"/>
      <c r="Y21" s="119"/>
      <c r="Z21" s="7"/>
    </row>
    <row r="22" spans="1:26" s="8" customFormat="1" ht="31.5" customHeight="1">
      <c r="A22" s="114" t="s">
        <v>27</v>
      </c>
      <c r="B22" s="124" t="s">
        <v>28</v>
      </c>
      <c r="C22" s="111" t="s">
        <v>89</v>
      </c>
      <c r="D22" s="112" t="s">
        <v>43</v>
      </c>
      <c r="E22" s="117"/>
      <c r="F22" s="117"/>
      <c r="G22" s="4" t="s">
        <v>22</v>
      </c>
      <c r="H22" s="38" t="s">
        <v>22</v>
      </c>
      <c r="I22" s="9">
        <v>1918.57</v>
      </c>
      <c r="J22" s="38">
        <v>3328.4</v>
      </c>
      <c r="K22" s="9">
        <v>1918.57</v>
      </c>
      <c r="L22" s="38">
        <v>3328.4</v>
      </c>
      <c r="M22" s="12">
        <v>0.0263</v>
      </c>
      <c r="N22" s="73">
        <v>0.0263</v>
      </c>
      <c r="O22" s="9">
        <f>I12</f>
        <v>52</v>
      </c>
      <c r="P22" s="55">
        <f>I12</f>
        <v>52</v>
      </c>
      <c r="Q22" s="4">
        <v>3</v>
      </c>
      <c r="R22" s="56">
        <v>3</v>
      </c>
      <c r="S22" s="10"/>
      <c r="T22" s="6">
        <f>K22*M22*O22</f>
        <v>2623.836332</v>
      </c>
      <c r="U22" s="38">
        <f>L22*N22*P22</f>
        <v>4551.9198400000005</v>
      </c>
      <c r="V22" s="117"/>
      <c r="W22" s="119"/>
      <c r="X22" s="119"/>
      <c r="Y22" s="119"/>
      <c r="Z22" s="7"/>
    </row>
    <row r="23" spans="1:26" s="8" customFormat="1" ht="32.25" customHeight="1">
      <c r="A23" s="114"/>
      <c r="B23" s="124"/>
      <c r="C23" s="111"/>
      <c r="D23" s="113"/>
      <c r="E23" s="117"/>
      <c r="F23" s="117"/>
      <c r="G23" s="38" t="s">
        <v>23</v>
      </c>
      <c r="H23" s="38" t="s">
        <v>23</v>
      </c>
      <c r="I23" s="9"/>
      <c r="J23" s="38"/>
      <c r="K23" s="9"/>
      <c r="L23" s="38"/>
      <c r="M23" s="12"/>
      <c r="N23" s="55"/>
      <c r="O23" s="9"/>
      <c r="P23" s="55"/>
      <c r="Q23" s="4"/>
      <c r="R23" s="56"/>
      <c r="S23" s="57"/>
      <c r="T23" s="6">
        <f>K23*S23</f>
        <v>0</v>
      </c>
      <c r="U23" s="38">
        <f>L23*S23</f>
        <v>0</v>
      </c>
      <c r="V23" s="117"/>
      <c r="W23" s="119"/>
      <c r="X23" s="119"/>
      <c r="Y23" s="119"/>
      <c r="Z23" s="7"/>
    </row>
    <row r="24" spans="1:26" s="8" customFormat="1" ht="30" customHeight="1">
      <c r="A24" s="114" t="s">
        <v>29</v>
      </c>
      <c r="B24" s="115" t="s">
        <v>30</v>
      </c>
      <c r="C24" s="116" t="s">
        <v>90</v>
      </c>
      <c r="D24" s="89" t="s">
        <v>41</v>
      </c>
      <c r="E24" s="98"/>
      <c r="F24" s="98"/>
      <c r="G24" s="4" t="s">
        <v>22</v>
      </c>
      <c r="H24" s="38" t="s">
        <v>22</v>
      </c>
      <c r="I24" s="13"/>
      <c r="J24" s="38"/>
      <c r="K24" s="13"/>
      <c r="L24" s="38"/>
      <c r="M24" s="13"/>
      <c r="N24" s="55"/>
      <c r="O24" s="13"/>
      <c r="P24" s="55"/>
      <c r="Q24" s="4"/>
      <c r="R24" s="56"/>
      <c r="S24" s="13"/>
      <c r="T24" s="6">
        <f>K24*M24*Q24</f>
        <v>0</v>
      </c>
      <c r="U24" s="38">
        <f>L24*N24*R24</f>
        <v>0</v>
      </c>
      <c r="V24" s="117"/>
      <c r="W24" s="119"/>
      <c r="X24" s="119"/>
      <c r="Y24" s="119"/>
      <c r="Z24" s="7"/>
    </row>
    <row r="25" spans="1:26" s="8" customFormat="1" ht="30.75" customHeight="1">
      <c r="A25" s="114"/>
      <c r="B25" s="115"/>
      <c r="C25" s="116"/>
      <c r="D25" s="90"/>
      <c r="E25" s="98"/>
      <c r="F25" s="98"/>
      <c r="G25" s="38" t="s">
        <v>23</v>
      </c>
      <c r="H25" s="38" t="s">
        <v>23</v>
      </c>
      <c r="I25" s="13">
        <v>3.14</v>
      </c>
      <c r="J25" s="38">
        <v>3.25</v>
      </c>
      <c r="K25" s="13">
        <v>3.14</v>
      </c>
      <c r="L25" s="38">
        <v>3.25</v>
      </c>
      <c r="M25" s="13"/>
      <c r="N25" s="55"/>
      <c r="O25" s="13">
        <v>52</v>
      </c>
      <c r="P25" s="55">
        <v>52</v>
      </c>
      <c r="Q25" s="4">
        <v>0</v>
      </c>
      <c r="R25" s="56">
        <v>0</v>
      </c>
      <c r="S25" s="56">
        <v>0</v>
      </c>
      <c r="T25" s="6">
        <f>K25*S25</f>
        <v>0</v>
      </c>
      <c r="U25" s="38">
        <f>L25*S25</f>
        <v>0</v>
      </c>
      <c r="V25" s="117"/>
      <c r="W25" s="119"/>
      <c r="X25" s="119"/>
      <c r="Y25" s="119"/>
      <c r="Z25" s="7"/>
    </row>
    <row r="26" spans="1:26" s="8" customFormat="1" ht="72.75" customHeight="1">
      <c r="A26" s="99"/>
      <c r="B26" s="102" t="s">
        <v>32</v>
      </c>
      <c r="C26" s="105" t="s">
        <v>92</v>
      </c>
      <c r="D26" s="32" t="s">
        <v>42</v>
      </c>
      <c r="E26" s="108"/>
      <c r="F26" s="108"/>
      <c r="G26" s="4" t="s">
        <v>50</v>
      </c>
      <c r="H26" s="38" t="s">
        <v>50</v>
      </c>
      <c r="I26" s="14">
        <v>7.48</v>
      </c>
      <c r="J26" s="38">
        <v>7.7</v>
      </c>
      <c r="K26" s="14">
        <v>7.48</v>
      </c>
      <c r="L26" s="38">
        <v>7.7</v>
      </c>
      <c r="M26" s="74">
        <v>9.5</v>
      </c>
      <c r="N26" s="75">
        <v>9.5</v>
      </c>
      <c r="O26" s="15">
        <v>52</v>
      </c>
      <c r="P26" s="55">
        <v>52</v>
      </c>
      <c r="Q26" s="4">
        <v>0</v>
      </c>
      <c r="R26" s="56">
        <v>0</v>
      </c>
      <c r="S26" s="15"/>
      <c r="T26" s="6">
        <f>K26*M26*Q26</f>
        <v>0</v>
      </c>
      <c r="U26" s="38">
        <f>L26*N26*R26</f>
        <v>0</v>
      </c>
      <c r="V26" s="117"/>
      <c r="W26" s="119"/>
      <c r="X26" s="119"/>
      <c r="Y26" s="119"/>
      <c r="Z26" s="7"/>
    </row>
    <row r="27" spans="1:26" s="8" customFormat="1" ht="38.25" customHeight="1">
      <c r="A27" s="100"/>
      <c r="B27" s="103"/>
      <c r="C27" s="106"/>
      <c r="D27" s="32" t="s">
        <v>42</v>
      </c>
      <c r="E27" s="108"/>
      <c r="F27" s="108"/>
      <c r="G27" s="4" t="s">
        <v>44</v>
      </c>
      <c r="H27" s="38" t="s">
        <v>44</v>
      </c>
      <c r="I27" s="14">
        <v>7.48</v>
      </c>
      <c r="J27" s="38">
        <v>7.7</v>
      </c>
      <c r="K27" s="14">
        <v>7.48</v>
      </c>
      <c r="L27" s="38">
        <v>7.7</v>
      </c>
      <c r="M27" s="15">
        <v>6</v>
      </c>
      <c r="N27" s="55">
        <v>6</v>
      </c>
      <c r="O27" s="15">
        <v>52</v>
      </c>
      <c r="P27" s="55">
        <v>52</v>
      </c>
      <c r="Q27" s="4">
        <v>0</v>
      </c>
      <c r="R27" s="56">
        <v>0</v>
      </c>
      <c r="S27" s="15"/>
      <c r="T27" s="6">
        <f>K27*M27*Q27</f>
        <v>0</v>
      </c>
      <c r="U27" s="38">
        <f>L27*N27*R27</f>
        <v>0</v>
      </c>
      <c r="V27" s="117"/>
      <c r="W27" s="119"/>
      <c r="X27" s="119"/>
      <c r="Y27" s="119"/>
      <c r="Z27" s="7"/>
    </row>
    <row r="28" spans="1:26" s="8" customFormat="1" ht="38.25" customHeight="1">
      <c r="A28" s="100"/>
      <c r="B28" s="103"/>
      <c r="C28" s="106"/>
      <c r="D28" s="32" t="s">
        <v>42</v>
      </c>
      <c r="E28" s="108"/>
      <c r="F28" s="108"/>
      <c r="G28" s="33" t="s">
        <v>45</v>
      </c>
      <c r="H28" s="38" t="s">
        <v>45</v>
      </c>
      <c r="I28" s="16"/>
      <c r="J28" s="38"/>
      <c r="K28" s="16"/>
      <c r="L28" s="38"/>
      <c r="M28" s="15"/>
      <c r="N28" s="55"/>
      <c r="O28" s="14"/>
      <c r="P28" s="55"/>
      <c r="Q28" s="4"/>
      <c r="R28" s="56"/>
      <c r="S28" s="15"/>
      <c r="T28" s="6">
        <f>K28*M28*O28</f>
        <v>0</v>
      </c>
      <c r="U28" s="38">
        <f>L28*N28*P28</f>
        <v>0</v>
      </c>
      <c r="V28" s="117"/>
      <c r="W28" s="119"/>
      <c r="X28" s="119"/>
      <c r="Y28" s="119"/>
      <c r="Z28" s="7"/>
    </row>
    <row r="29" spans="1:26" s="8" customFormat="1" ht="30" customHeight="1">
      <c r="A29" s="101"/>
      <c r="B29" s="104"/>
      <c r="C29" s="107"/>
      <c r="D29" s="32" t="s">
        <v>42</v>
      </c>
      <c r="E29" s="108"/>
      <c r="F29" s="108"/>
      <c r="G29" s="38" t="s">
        <v>23</v>
      </c>
      <c r="H29" s="38" t="s">
        <v>23</v>
      </c>
      <c r="I29" s="16"/>
      <c r="J29" s="38"/>
      <c r="K29" s="16"/>
      <c r="L29" s="38"/>
      <c r="M29" s="15"/>
      <c r="N29" s="55"/>
      <c r="O29" s="14"/>
      <c r="P29" s="55"/>
      <c r="Q29" s="4"/>
      <c r="R29" s="56"/>
      <c r="S29" s="56"/>
      <c r="T29" s="6">
        <f>K29*S29</f>
        <v>0</v>
      </c>
      <c r="U29" s="38">
        <f>L29*S29</f>
        <v>0</v>
      </c>
      <c r="V29" s="117"/>
      <c r="W29" s="119"/>
      <c r="X29" s="119"/>
      <c r="Y29" s="119"/>
      <c r="Z29" s="7"/>
    </row>
    <row r="30" spans="1:26" s="8" customFormat="1" ht="30" customHeight="1">
      <c r="A30" s="99" t="s">
        <v>33</v>
      </c>
      <c r="B30" s="109" t="s">
        <v>34</v>
      </c>
      <c r="C30" s="94"/>
      <c r="D30" s="89" t="s">
        <v>61</v>
      </c>
      <c r="E30" s="108"/>
      <c r="F30" s="108"/>
      <c r="G30" s="4" t="s">
        <v>22</v>
      </c>
      <c r="H30" s="38" t="s">
        <v>22</v>
      </c>
      <c r="I30" s="16"/>
      <c r="J30" s="38"/>
      <c r="K30" s="16"/>
      <c r="L30" s="38"/>
      <c r="M30" s="17"/>
      <c r="N30" s="55"/>
      <c r="O30" s="15"/>
      <c r="P30" s="55"/>
      <c r="Q30" s="4"/>
      <c r="R30" s="56"/>
      <c r="S30" s="13"/>
      <c r="T30" s="6">
        <f>K30*M30*Q30</f>
        <v>0</v>
      </c>
      <c r="U30" s="38">
        <f>L30*N30*R30</f>
        <v>0</v>
      </c>
      <c r="V30" s="117"/>
      <c r="W30" s="119"/>
      <c r="X30" s="119"/>
      <c r="Y30" s="119"/>
      <c r="Z30" s="7"/>
    </row>
    <row r="31" spans="1:26" s="8" customFormat="1" ht="30" customHeight="1">
      <c r="A31" s="101"/>
      <c r="B31" s="110"/>
      <c r="C31" s="95"/>
      <c r="D31" s="90"/>
      <c r="E31" s="108"/>
      <c r="F31" s="108"/>
      <c r="G31" s="38" t="s">
        <v>23</v>
      </c>
      <c r="H31" s="38" t="s">
        <v>23</v>
      </c>
      <c r="I31" s="16"/>
      <c r="J31" s="38"/>
      <c r="K31" s="16"/>
      <c r="L31" s="38"/>
      <c r="M31" s="4"/>
      <c r="N31" s="55"/>
      <c r="O31" s="15"/>
      <c r="P31" s="55"/>
      <c r="Q31" s="4"/>
      <c r="R31" s="55"/>
      <c r="S31" s="15"/>
      <c r="T31" s="6">
        <f>K31*S31</f>
        <v>0</v>
      </c>
      <c r="U31" s="38">
        <f>L31*S31</f>
        <v>0</v>
      </c>
      <c r="V31" s="117"/>
      <c r="W31" s="119"/>
      <c r="X31" s="119"/>
      <c r="Y31" s="119"/>
      <c r="Z31" s="7"/>
    </row>
    <row r="32" spans="1:26" s="8" customFormat="1" ht="45.75" customHeight="1">
      <c r="A32" s="3" t="s">
        <v>35</v>
      </c>
      <c r="B32" s="49" t="s">
        <v>36</v>
      </c>
      <c r="C32" s="18"/>
      <c r="D32" s="18"/>
      <c r="E32" s="108"/>
      <c r="F32" s="108"/>
      <c r="G32" s="4"/>
      <c r="H32" s="38"/>
      <c r="I32" s="6"/>
      <c r="J32" s="38"/>
      <c r="K32" s="6"/>
      <c r="L32" s="38"/>
      <c r="M32" s="4"/>
      <c r="N32" s="38"/>
      <c r="O32" s="15"/>
      <c r="P32" s="38"/>
      <c r="Q32" s="4"/>
      <c r="R32" s="38"/>
      <c r="S32" s="40"/>
      <c r="T32" s="6">
        <f>K32*S32</f>
        <v>0</v>
      </c>
      <c r="U32" s="38">
        <f>L32*S32</f>
        <v>0</v>
      </c>
      <c r="V32" s="117"/>
      <c r="W32" s="120"/>
      <c r="X32" s="120"/>
      <c r="Y32" s="120"/>
      <c r="Z32" s="7"/>
    </row>
    <row r="33" spans="1:26" s="8" customFormat="1" ht="45.75" customHeight="1">
      <c r="A33" s="3" t="s">
        <v>68</v>
      </c>
      <c r="B33" s="49" t="s">
        <v>62</v>
      </c>
      <c r="C33" s="18" t="s">
        <v>94</v>
      </c>
      <c r="D33" s="32" t="s">
        <v>42</v>
      </c>
      <c r="E33" s="52"/>
      <c r="F33" s="52"/>
      <c r="G33" s="4"/>
      <c r="H33" s="53"/>
      <c r="I33" s="6"/>
      <c r="J33" s="53"/>
      <c r="K33" s="6"/>
      <c r="L33" s="53"/>
      <c r="M33" s="4"/>
      <c r="N33" s="53"/>
      <c r="O33" s="15"/>
      <c r="P33" s="53"/>
      <c r="Q33" s="4"/>
      <c r="R33" s="53"/>
      <c r="S33" s="15"/>
      <c r="T33" s="6">
        <f>K33*M33*Q33</f>
        <v>0</v>
      </c>
      <c r="U33" s="38">
        <f>L33*N33*R33</f>
        <v>0</v>
      </c>
      <c r="V33" s="4"/>
      <c r="W33" s="54"/>
      <c r="X33" s="54"/>
      <c r="Y33" s="54"/>
      <c r="Z33" s="7"/>
    </row>
    <row r="34" spans="1:26" s="8" customFormat="1" ht="15">
      <c r="A34" s="3"/>
      <c r="B34" s="19" t="s">
        <v>37</v>
      </c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2">
        <f>SUM(T16:T33)</f>
        <v>2623.836332</v>
      </c>
      <c r="U34" s="22">
        <f>SUM(U16:U33)</f>
        <v>4551.9198400000005</v>
      </c>
      <c r="V34" s="22"/>
      <c r="W34" s="23"/>
      <c r="X34" s="22">
        <f>ROUND((U34/T34*100),2)</f>
        <v>173.48</v>
      </c>
      <c r="Y34" s="22">
        <f>(U34-W34)/(T34-V34)*100</f>
        <v>173.48337563914794</v>
      </c>
      <c r="Z34" s="24"/>
    </row>
    <row r="35" spans="1:26" s="8" customFormat="1" ht="1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6"/>
      <c r="T35" s="26"/>
      <c r="U35" s="26"/>
      <c r="V35" s="26"/>
      <c r="W35" s="26"/>
      <c r="X35" s="26"/>
      <c r="Y35" s="26"/>
      <c r="Z35" s="24"/>
    </row>
    <row r="36" spans="1:26" s="8" customFormat="1" ht="45.75" customHeight="1">
      <c r="A36" s="26"/>
      <c r="B36" s="91" t="s">
        <v>57</v>
      </c>
      <c r="C36" s="91"/>
      <c r="D36" s="91"/>
      <c r="E36" s="91"/>
      <c r="F36" s="91"/>
      <c r="G36" s="91"/>
      <c r="H36" s="9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6"/>
      <c r="T36" s="26"/>
      <c r="U36" s="26"/>
      <c r="V36" s="26"/>
      <c r="W36" s="26"/>
      <c r="X36" s="26"/>
      <c r="Y36" s="26"/>
      <c r="Z36" s="24"/>
    </row>
    <row r="37" spans="1:26" s="8" customFormat="1" ht="24" customHeight="1">
      <c r="A37" s="26"/>
      <c r="B37" s="92" t="s">
        <v>54</v>
      </c>
      <c r="C37" s="92"/>
      <c r="D37" s="92"/>
      <c r="E37" s="92"/>
      <c r="F37" s="92"/>
      <c r="G37" s="43" t="s">
        <v>66</v>
      </c>
      <c r="H37" s="44" t="s">
        <v>67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6"/>
      <c r="T37" s="26"/>
      <c r="U37" s="26"/>
      <c r="V37" s="26"/>
      <c r="W37" s="26"/>
      <c r="X37" s="26"/>
      <c r="Y37" s="26"/>
      <c r="Z37" s="24"/>
    </row>
    <row r="38" spans="1:26" s="8" customFormat="1" ht="27.75" customHeight="1">
      <c r="A38" s="26"/>
      <c r="B38" s="92" t="s">
        <v>52</v>
      </c>
      <c r="C38" s="92"/>
      <c r="D38" s="92"/>
      <c r="E38" s="92"/>
      <c r="F38" s="92"/>
      <c r="G38" s="42"/>
      <c r="H38" s="4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6"/>
      <c r="T38" s="26"/>
      <c r="U38" s="26"/>
      <c r="V38" s="26"/>
      <c r="W38" s="26"/>
      <c r="X38" s="26"/>
      <c r="Y38" s="26"/>
      <c r="Z38" s="24"/>
    </row>
    <row r="39" spans="1:26" s="8" customFormat="1" ht="30" customHeight="1">
      <c r="A39" s="26"/>
      <c r="B39" s="92" t="s">
        <v>53</v>
      </c>
      <c r="C39" s="92"/>
      <c r="D39" s="92"/>
      <c r="E39" s="92"/>
      <c r="F39" s="92"/>
      <c r="G39" s="45"/>
      <c r="H39" s="4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6"/>
      <c r="T39" s="26"/>
      <c r="U39" s="26"/>
      <c r="V39" s="26"/>
      <c r="W39" s="26"/>
      <c r="X39" s="26"/>
      <c r="Y39" s="26"/>
      <c r="Z39" s="24"/>
    </row>
    <row r="40" spans="1:26" s="8" customFormat="1" ht="31.5" customHeight="1">
      <c r="A40" s="26"/>
      <c r="B40" s="93" t="s">
        <v>58</v>
      </c>
      <c r="C40" s="93"/>
      <c r="D40" s="93"/>
      <c r="E40" s="93"/>
      <c r="F40" s="93"/>
      <c r="G40" s="42"/>
      <c r="H40" s="4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6"/>
      <c r="T40" s="26"/>
      <c r="U40" s="26"/>
      <c r="V40" s="26"/>
      <c r="W40" s="26"/>
      <c r="X40" s="26"/>
      <c r="Y40" s="26"/>
      <c r="Z40" s="24"/>
    </row>
    <row r="41" spans="1:25" ht="57" customHeight="1">
      <c r="A41" s="96" t="s">
        <v>95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27"/>
      <c r="T41" s="27"/>
      <c r="U41" s="27"/>
      <c r="V41" s="27"/>
      <c r="W41" s="27"/>
      <c r="X41" s="27"/>
      <c r="Y41" s="27"/>
    </row>
    <row r="42" spans="1:25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25"/>
      <c r="T42" s="25"/>
      <c r="U42" s="25"/>
      <c r="V42" s="25"/>
      <c r="W42" s="25"/>
      <c r="X42" s="25"/>
      <c r="Y42" s="25"/>
    </row>
    <row r="43" spans="2:18" s="26" customFormat="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25" ht="15.75">
      <c r="A44" s="29" t="s">
        <v>38</v>
      </c>
      <c r="B44" s="28"/>
      <c r="C44" s="28" t="s">
        <v>96</v>
      </c>
      <c r="D44" s="28" t="s">
        <v>97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6"/>
      <c r="T44" s="26"/>
      <c r="U44" s="26"/>
      <c r="V44" s="26"/>
      <c r="W44" s="26"/>
      <c r="X44" s="26"/>
      <c r="Y44" s="26"/>
    </row>
    <row r="45" spans="1:25" ht="15">
      <c r="A45" s="2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6"/>
      <c r="T45" s="26"/>
      <c r="U45" s="26"/>
      <c r="V45" s="26"/>
      <c r="W45" s="26"/>
      <c r="X45" s="26"/>
      <c r="Y45" s="26"/>
    </row>
    <row r="46" spans="1:25" ht="15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6"/>
      <c r="T46" s="26"/>
      <c r="U46" s="26"/>
      <c r="V46" s="26"/>
      <c r="W46" s="26"/>
      <c r="X46" s="26"/>
      <c r="Y46" s="26"/>
    </row>
  </sheetData>
  <sheetProtection selectLockedCells="1" selectUnlockedCells="1"/>
  <mergeCells count="82">
    <mergeCell ref="A1:Y1"/>
    <mergeCell ref="A2:Y2"/>
    <mergeCell ref="S3:W3"/>
    <mergeCell ref="A4:Y4"/>
    <mergeCell ref="A5:Y5"/>
    <mergeCell ref="A7:D7"/>
    <mergeCell ref="E7:L7"/>
    <mergeCell ref="N7:X7"/>
    <mergeCell ref="A8:D8"/>
    <mergeCell ref="E8:L8"/>
    <mergeCell ref="N8:X8"/>
    <mergeCell ref="A9:D9"/>
    <mergeCell ref="E9:L9"/>
    <mergeCell ref="N9:X10"/>
    <mergeCell ref="Y9:Y10"/>
    <mergeCell ref="A10:B10"/>
    <mergeCell ref="I11:J11"/>
    <mergeCell ref="K11:L11"/>
    <mergeCell ref="G12:H12"/>
    <mergeCell ref="I12:J12"/>
    <mergeCell ref="K12:L12"/>
    <mergeCell ref="O13:P14"/>
    <mergeCell ref="Q13:R14"/>
    <mergeCell ref="A13:A15"/>
    <mergeCell ref="B13:B15"/>
    <mergeCell ref="C13:C15"/>
    <mergeCell ref="D13:D15"/>
    <mergeCell ref="E13:E14"/>
    <mergeCell ref="F13:F14"/>
    <mergeCell ref="S13:S14"/>
    <mergeCell ref="T13:U14"/>
    <mergeCell ref="V13:W14"/>
    <mergeCell ref="X13:X14"/>
    <mergeCell ref="Y13:Y14"/>
    <mergeCell ref="E15:F15"/>
    <mergeCell ref="G13:H14"/>
    <mergeCell ref="I13:J14"/>
    <mergeCell ref="K13:L14"/>
    <mergeCell ref="M13:N14"/>
    <mergeCell ref="A16:A17"/>
    <mergeCell ref="B16:B17"/>
    <mergeCell ref="C16:C17"/>
    <mergeCell ref="D16:D17"/>
    <mergeCell ref="E16:E23"/>
    <mergeCell ref="F16:F23"/>
    <mergeCell ref="C20:C21"/>
    <mergeCell ref="D20:D21"/>
    <mergeCell ref="A22:A23"/>
    <mergeCell ref="B22:B23"/>
    <mergeCell ref="V16:V32"/>
    <mergeCell ref="W16:W32"/>
    <mergeCell ref="X16:X32"/>
    <mergeCell ref="Y16:Y32"/>
    <mergeCell ref="A18:A19"/>
    <mergeCell ref="B18:B19"/>
    <mergeCell ref="C18:C19"/>
    <mergeCell ref="D18:D19"/>
    <mergeCell ref="A20:A21"/>
    <mergeCell ref="B20:B21"/>
    <mergeCell ref="C22:C23"/>
    <mergeCell ref="D22:D23"/>
    <mergeCell ref="A24:A25"/>
    <mergeCell ref="B24:B25"/>
    <mergeCell ref="C24:C25"/>
    <mergeCell ref="D24:D25"/>
    <mergeCell ref="A41:R42"/>
    <mergeCell ref="E24:E25"/>
    <mergeCell ref="F24:F25"/>
    <mergeCell ref="A26:A29"/>
    <mergeCell ref="B26:B29"/>
    <mergeCell ref="C26:C29"/>
    <mergeCell ref="E26:E32"/>
    <mergeCell ref="F26:F32"/>
    <mergeCell ref="A30:A31"/>
    <mergeCell ref="B30:B31"/>
    <mergeCell ref="D30:D31"/>
    <mergeCell ref="B36:H36"/>
    <mergeCell ref="B37:F37"/>
    <mergeCell ref="B38:F38"/>
    <mergeCell ref="B39:F39"/>
    <mergeCell ref="B40:F40"/>
    <mergeCell ref="C30:C31"/>
  </mergeCells>
  <printOptions/>
  <pageMargins left="0.5118110236220472" right="0.1968503937007874" top="0.15748031496062992" bottom="0.15748031496062992" header="0.5118110236220472" footer="0.5118110236220472"/>
  <pageSetup fitToHeight="1" fitToWidth="1" horizontalDpi="600" verticalDpi="600" orientation="landscape" paperSize="9" scale="4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view="pageBreakPreview" zoomScale="80" zoomScaleNormal="60" zoomScaleSheetLayoutView="80" zoomScalePageLayoutView="0" workbookViewId="0" topLeftCell="A22">
      <selection activeCell="A41" sqref="A41:R42"/>
    </sheetView>
  </sheetViews>
  <sheetFormatPr defaultColWidth="9.140625" defaultRowHeight="15"/>
  <cols>
    <col min="1" max="1" width="5.57421875" style="0" customWidth="1"/>
    <col min="2" max="2" width="24.28125" style="0" customWidth="1"/>
    <col min="3" max="3" width="19.57421875" style="0" customWidth="1"/>
    <col min="4" max="4" width="11.00390625" style="0" customWidth="1"/>
    <col min="5" max="5" width="11.28125" style="0" customWidth="1"/>
    <col min="6" max="6" width="9.57421875" style="0" customWidth="1"/>
    <col min="7" max="7" width="18.7109375" style="0" customWidth="1"/>
    <col min="8" max="8" width="18.8515625" style="0" customWidth="1"/>
    <col min="9" max="10" width="11.5742187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8515625" style="0" customWidth="1"/>
    <col min="15" max="16" width="10.7109375" style="0" customWidth="1"/>
    <col min="17" max="17" width="10.421875" style="0" customWidth="1"/>
    <col min="18" max="18" width="11.28125" style="0" customWidth="1"/>
    <col min="19" max="19" width="11.8515625" style="0" customWidth="1"/>
    <col min="20" max="21" width="10.57421875" style="0" customWidth="1"/>
    <col min="22" max="22" width="12.421875" style="0" customWidth="1"/>
    <col min="23" max="23" width="12.00390625" style="0" customWidth="1"/>
    <col min="24" max="24" width="14.421875" style="0" customWidth="1"/>
    <col min="25" max="25" width="21.7109375" style="0" customWidth="1"/>
  </cols>
  <sheetData>
    <row r="1" spans="1:25" ht="32.25" customHeight="1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3.25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"/>
      <c r="R3" s="2"/>
      <c r="S3" s="159" t="s">
        <v>39</v>
      </c>
      <c r="T3" s="159"/>
      <c r="U3" s="159"/>
      <c r="V3" s="159"/>
      <c r="W3" s="159"/>
      <c r="X3" s="2"/>
      <c r="Y3" s="2"/>
    </row>
    <row r="4" spans="1:25" ht="19.5" customHeight="1">
      <c r="A4" s="160" t="s">
        <v>60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39.75" customHeight="1">
      <c r="A5" s="160" t="s">
        <v>49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1" customHeight="1">
      <c r="A7" s="148" t="s">
        <v>47</v>
      </c>
      <c r="B7" s="148"/>
      <c r="C7" s="148"/>
      <c r="D7" s="148"/>
      <c r="E7" s="163" t="s">
        <v>79</v>
      </c>
      <c r="F7" s="163"/>
      <c r="G7" s="163"/>
      <c r="H7" s="163"/>
      <c r="I7" s="163"/>
      <c r="J7" s="163"/>
      <c r="K7" s="163"/>
      <c r="L7" s="163"/>
      <c r="M7" s="1"/>
      <c r="N7" s="150" t="s">
        <v>48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50">
        <v>1402</v>
      </c>
    </row>
    <row r="8" spans="1:25" ht="27" customHeight="1">
      <c r="A8" s="148" t="s">
        <v>1</v>
      </c>
      <c r="B8" s="148"/>
      <c r="C8" s="148"/>
      <c r="D8" s="148"/>
      <c r="E8" s="162" t="s">
        <v>74</v>
      </c>
      <c r="F8" s="162"/>
      <c r="G8" s="162"/>
      <c r="H8" s="162"/>
      <c r="I8" s="162"/>
      <c r="J8" s="162"/>
      <c r="K8" s="162"/>
      <c r="L8" s="162"/>
      <c r="M8" s="1"/>
      <c r="N8" s="150" t="s">
        <v>0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50">
        <v>4</v>
      </c>
    </row>
    <row r="9" spans="1:25" ht="33" customHeight="1">
      <c r="A9" s="148" t="s">
        <v>3</v>
      </c>
      <c r="B9" s="148"/>
      <c r="C9" s="148"/>
      <c r="D9" s="148"/>
      <c r="E9" s="162" t="s">
        <v>80</v>
      </c>
      <c r="F9" s="162"/>
      <c r="G9" s="162"/>
      <c r="H9" s="162"/>
      <c r="I9" s="162"/>
      <c r="J9" s="162"/>
      <c r="K9" s="162"/>
      <c r="L9" s="162"/>
      <c r="M9" s="1"/>
      <c r="N9" s="151" t="s">
        <v>2</v>
      </c>
      <c r="O9" s="152"/>
      <c r="P9" s="152"/>
      <c r="Q9" s="152"/>
      <c r="R9" s="152"/>
      <c r="S9" s="152"/>
      <c r="T9" s="152"/>
      <c r="U9" s="152"/>
      <c r="V9" s="152"/>
      <c r="W9" s="152"/>
      <c r="X9" s="153"/>
      <c r="Y9" s="139">
        <f>Y8/Y7*100</f>
        <v>0.28530670470756064</v>
      </c>
    </row>
    <row r="10" spans="1:25" ht="28.5" customHeight="1">
      <c r="A10" s="141"/>
      <c r="B10" s="141"/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54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Y10" s="140"/>
    </row>
    <row r="11" spans="1:25" ht="29.25" customHeight="1">
      <c r="A11" s="30"/>
      <c r="B11" s="30"/>
      <c r="C11" s="30"/>
      <c r="D11" s="30"/>
      <c r="E11" s="30"/>
      <c r="F11" s="30"/>
      <c r="G11" s="30"/>
      <c r="H11" s="30"/>
      <c r="I11" s="142" t="s">
        <v>12</v>
      </c>
      <c r="J11" s="142"/>
      <c r="K11" s="142" t="s">
        <v>13</v>
      </c>
      <c r="L11" s="142"/>
      <c r="M11" s="30"/>
      <c r="N11" s="35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8.75" customHeight="1">
      <c r="A12" s="30"/>
      <c r="B12" s="30"/>
      <c r="C12" s="30"/>
      <c r="D12" s="30"/>
      <c r="E12" s="30"/>
      <c r="F12" s="30"/>
      <c r="G12" s="143" t="s">
        <v>51</v>
      </c>
      <c r="H12" s="144"/>
      <c r="I12" s="145">
        <v>38</v>
      </c>
      <c r="J12" s="145"/>
      <c r="K12" s="146">
        <v>1</v>
      </c>
      <c r="L12" s="14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35" t="s">
        <v>4</v>
      </c>
      <c r="B13" s="136" t="s">
        <v>5</v>
      </c>
      <c r="C13" s="136" t="s">
        <v>6</v>
      </c>
      <c r="D13" s="137" t="s">
        <v>40</v>
      </c>
      <c r="E13" s="126" t="s">
        <v>7</v>
      </c>
      <c r="F13" s="126" t="s">
        <v>8</v>
      </c>
      <c r="G13" s="126" t="s">
        <v>9</v>
      </c>
      <c r="H13" s="126"/>
      <c r="I13" s="130" t="s">
        <v>10</v>
      </c>
      <c r="J13" s="130"/>
      <c r="K13" s="131" t="s">
        <v>11</v>
      </c>
      <c r="L13" s="132"/>
      <c r="M13" s="126" t="s">
        <v>55</v>
      </c>
      <c r="N13" s="126"/>
      <c r="O13" s="125" t="s">
        <v>12</v>
      </c>
      <c r="P13" s="125"/>
      <c r="Q13" s="125" t="s">
        <v>13</v>
      </c>
      <c r="R13" s="125"/>
      <c r="S13" s="125" t="s">
        <v>14</v>
      </c>
      <c r="T13" s="126" t="s">
        <v>15</v>
      </c>
      <c r="U13" s="126"/>
      <c r="V13" s="125" t="s">
        <v>16</v>
      </c>
      <c r="W13" s="125"/>
      <c r="X13" s="127" t="s">
        <v>17</v>
      </c>
      <c r="Y13" s="127" t="s">
        <v>18</v>
      </c>
    </row>
    <row r="14" spans="1:25" ht="118.5" customHeight="1">
      <c r="A14" s="135"/>
      <c r="B14" s="136"/>
      <c r="C14" s="136"/>
      <c r="D14" s="138"/>
      <c r="E14" s="126"/>
      <c r="F14" s="126"/>
      <c r="G14" s="126"/>
      <c r="H14" s="126"/>
      <c r="I14" s="126"/>
      <c r="J14" s="126"/>
      <c r="K14" s="133"/>
      <c r="L14" s="134"/>
      <c r="M14" s="126"/>
      <c r="N14" s="126"/>
      <c r="O14" s="125"/>
      <c r="P14" s="125"/>
      <c r="Q14" s="125"/>
      <c r="R14" s="125"/>
      <c r="S14" s="125"/>
      <c r="T14" s="126"/>
      <c r="U14" s="126"/>
      <c r="V14" s="125"/>
      <c r="W14" s="125"/>
      <c r="X14" s="128"/>
      <c r="Y14" s="128"/>
    </row>
    <row r="15" spans="1:25" ht="54" customHeight="1">
      <c r="A15" s="135"/>
      <c r="B15" s="136"/>
      <c r="C15" s="136"/>
      <c r="D15" s="129"/>
      <c r="E15" s="129" t="s">
        <v>19</v>
      </c>
      <c r="F15" s="129"/>
      <c r="G15" s="46" t="s">
        <v>63</v>
      </c>
      <c r="H15" s="47" t="s">
        <v>64</v>
      </c>
      <c r="I15" s="46" t="s">
        <v>63</v>
      </c>
      <c r="J15" s="47" t="s">
        <v>64</v>
      </c>
      <c r="K15" s="46" t="s">
        <v>63</v>
      </c>
      <c r="L15" s="47" t="s">
        <v>64</v>
      </c>
      <c r="M15" s="46" t="s">
        <v>63</v>
      </c>
      <c r="N15" s="47" t="s">
        <v>64</v>
      </c>
      <c r="O15" s="46" t="s">
        <v>63</v>
      </c>
      <c r="P15" s="47" t="s">
        <v>64</v>
      </c>
      <c r="Q15" s="46" t="s">
        <v>63</v>
      </c>
      <c r="R15" s="47" t="s">
        <v>64</v>
      </c>
      <c r="S15" s="46" t="s">
        <v>63</v>
      </c>
      <c r="T15" s="46" t="s">
        <v>63</v>
      </c>
      <c r="U15" s="47" t="s">
        <v>64</v>
      </c>
      <c r="V15" s="46" t="s">
        <v>63</v>
      </c>
      <c r="W15" s="47" t="s">
        <v>64</v>
      </c>
      <c r="X15" s="48" t="s">
        <v>65</v>
      </c>
      <c r="Y15" s="48" t="s">
        <v>65</v>
      </c>
    </row>
    <row r="16" spans="1:26" ht="28.5" customHeight="1">
      <c r="A16" s="114" t="s">
        <v>20</v>
      </c>
      <c r="B16" s="121" t="s">
        <v>21</v>
      </c>
      <c r="C16" s="117" t="s">
        <v>88</v>
      </c>
      <c r="D16" s="122" t="s">
        <v>42</v>
      </c>
      <c r="E16" s="117"/>
      <c r="F16" s="117"/>
      <c r="G16" s="36" t="s">
        <v>22</v>
      </c>
      <c r="H16" s="38" t="s">
        <v>22</v>
      </c>
      <c r="I16" s="4">
        <v>29.22</v>
      </c>
      <c r="J16" s="38">
        <v>29.6</v>
      </c>
      <c r="K16" s="4">
        <v>29.22</v>
      </c>
      <c r="L16" s="38">
        <v>29.6</v>
      </c>
      <c r="M16" s="4">
        <v>1.22</v>
      </c>
      <c r="N16" s="55">
        <v>1.22</v>
      </c>
      <c r="O16" s="4">
        <v>38</v>
      </c>
      <c r="P16" s="55">
        <v>38</v>
      </c>
      <c r="Q16" s="58">
        <v>1</v>
      </c>
      <c r="R16" s="60">
        <v>1</v>
      </c>
      <c r="S16" s="58"/>
      <c r="T16" s="6">
        <f>K16*M16*Q16</f>
        <v>35.648399999999995</v>
      </c>
      <c r="U16" s="38">
        <f>L16*N16*R16</f>
        <v>36.112</v>
      </c>
      <c r="V16" s="117"/>
      <c r="W16" s="118"/>
      <c r="X16" s="118"/>
      <c r="Y16" s="118"/>
      <c r="Z16" s="7"/>
    </row>
    <row r="17" spans="1:26" ht="30.75" customHeight="1">
      <c r="A17" s="114"/>
      <c r="B17" s="121"/>
      <c r="C17" s="117"/>
      <c r="D17" s="123"/>
      <c r="E17" s="117"/>
      <c r="F17" s="117"/>
      <c r="G17" s="39" t="s">
        <v>23</v>
      </c>
      <c r="H17" s="38" t="s">
        <v>23</v>
      </c>
      <c r="I17" s="37"/>
      <c r="J17" s="38"/>
      <c r="K17" s="4"/>
      <c r="L17" s="38"/>
      <c r="M17" s="58"/>
      <c r="N17" s="59"/>
      <c r="O17" s="58"/>
      <c r="P17" s="59"/>
      <c r="Q17" s="58"/>
      <c r="R17" s="60"/>
      <c r="S17" s="60"/>
      <c r="T17" s="6">
        <f>K17*S17</f>
        <v>0</v>
      </c>
      <c r="U17" s="38">
        <f>L17*S17</f>
        <v>0</v>
      </c>
      <c r="V17" s="117"/>
      <c r="W17" s="119"/>
      <c r="X17" s="119"/>
      <c r="Y17" s="119"/>
      <c r="Z17" s="7"/>
    </row>
    <row r="18" spans="1:26" s="8" customFormat="1" ht="29.25" customHeight="1">
      <c r="A18" s="114" t="s">
        <v>24</v>
      </c>
      <c r="B18" s="121" t="s">
        <v>56</v>
      </c>
      <c r="C18" s="117"/>
      <c r="D18" s="122" t="s">
        <v>46</v>
      </c>
      <c r="E18" s="117"/>
      <c r="F18" s="117"/>
      <c r="G18" s="31" t="s">
        <v>22</v>
      </c>
      <c r="H18" s="38" t="s">
        <v>22</v>
      </c>
      <c r="I18" s="16"/>
      <c r="J18" s="38"/>
      <c r="K18" s="5"/>
      <c r="L18" s="38"/>
      <c r="M18" s="61"/>
      <c r="N18" s="59"/>
      <c r="O18" s="61"/>
      <c r="P18" s="59"/>
      <c r="Q18" s="72"/>
      <c r="R18" s="60"/>
      <c r="S18" s="61"/>
      <c r="T18" s="6">
        <f>K18*M18*Q18</f>
        <v>0</v>
      </c>
      <c r="U18" s="38">
        <f>L18*N18*R18</f>
        <v>0</v>
      </c>
      <c r="V18" s="117"/>
      <c r="W18" s="119"/>
      <c r="X18" s="119"/>
      <c r="Y18" s="119"/>
      <c r="Z18" s="7"/>
    </row>
    <row r="19" spans="1:26" s="8" customFormat="1" ht="33.75" customHeight="1">
      <c r="A19" s="114"/>
      <c r="B19" s="121"/>
      <c r="C19" s="117"/>
      <c r="D19" s="123"/>
      <c r="E19" s="117"/>
      <c r="F19" s="117"/>
      <c r="G19" s="38" t="s">
        <v>23</v>
      </c>
      <c r="H19" s="38" t="s">
        <v>23</v>
      </c>
      <c r="I19" s="16"/>
      <c r="J19" s="38"/>
      <c r="K19" s="5"/>
      <c r="L19" s="38"/>
      <c r="M19" s="61"/>
      <c r="N19" s="59"/>
      <c r="O19" s="61"/>
      <c r="P19" s="59"/>
      <c r="Q19" s="58"/>
      <c r="R19" s="60"/>
      <c r="S19" s="60"/>
      <c r="T19" s="6">
        <f>K19*S19</f>
        <v>0</v>
      </c>
      <c r="U19" s="38">
        <f>L19*S19</f>
        <v>0</v>
      </c>
      <c r="V19" s="117"/>
      <c r="W19" s="119"/>
      <c r="X19" s="119"/>
      <c r="Y19" s="119"/>
      <c r="Z19" s="7"/>
    </row>
    <row r="20" spans="1:26" s="8" customFormat="1" ht="29.25" customHeight="1">
      <c r="A20" s="114" t="s">
        <v>25</v>
      </c>
      <c r="B20" s="124" t="s">
        <v>26</v>
      </c>
      <c r="C20" s="117"/>
      <c r="D20" s="122" t="s">
        <v>42</v>
      </c>
      <c r="E20" s="117"/>
      <c r="F20" s="117"/>
      <c r="G20" s="4" t="s">
        <v>22</v>
      </c>
      <c r="H20" s="38" t="s">
        <v>22</v>
      </c>
      <c r="I20" s="9"/>
      <c r="J20" s="38"/>
      <c r="K20" s="9"/>
      <c r="L20" s="38"/>
      <c r="M20" s="58"/>
      <c r="N20" s="59"/>
      <c r="O20" s="62"/>
      <c r="P20" s="59"/>
      <c r="Q20" s="58"/>
      <c r="R20" s="60"/>
      <c r="S20" s="62"/>
      <c r="T20" s="6">
        <f>K20*M20*Q20</f>
        <v>0</v>
      </c>
      <c r="U20" s="38">
        <f>L20*N20*R20</f>
        <v>0</v>
      </c>
      <c r="V20" s="117"/>
      <c r="W20" s="119"/>
      <c r="X20" s="119"/>
      <c r="Y20" s="119"/>
      <c r="Z20" s="7"/>
    </row>
    <row r="21" spans="1:26" s="8" customFormat="1" ht="30.75" customHeight="1">
      <c r="A21" s="114"/>
      <c r="B21" s="124"/>
      <c r="C21" s="117"/>
      <c r="D21" s="123"/>
      <c r="E21" s="117"/>
      <c r="F21" s="117"/>
      <c r="G21" s="38" t="s">
        <v>23</v>
      </c>
      <c r="H21" s="38" t="s">
        <v>23</v>
      </c>
      <c r="I21" s="10"/>
      <c r="J21" s="38"/>
      <c r="K21" s="10"/>
      <c r="L21" s="38"/>
      <c r="M21" s="62"/>
      <c r="N21" s="59"/>
      <c r="O21" s="62"/>
      <c r="P21" s="59"/>
      <c r="Q21" s="58"/>
      <c r="R21" s="60"/>
      <c r="S21" s="60"/>
      <c r="T21" s="6">
        <f>K21*S21</f>
        <v>0</v>
      </c>
      <c r="U21" s="38">
        <f>L21*S21</f>
        <v>0</v>
      </c>
      <c r="V21" s="117"/>
      <c r="W21" s="119"/>
      <c r="X21" s="119"/>
      <c r="Y21" s="119"/>
      <c r="Z21" s="7"/>
    </row>
    <row r="22" spans="1:26" s="8" customFormat="1" ht="31.5" customHeight="1">
      <c r="A22" s="114" t="s">
        <v>27</v>
      </c>
      <c r="B22" s="124" t="s">
        <v>28</v>
      </c>
      <c r="C22" s="111"/>
      <c r="D22" s="112" t="s">
        <v>43</v>
      </c>
      <c r="E22" s="117"/>
      <c r="F22" s="117"/>
      <c r="G22" s="4" t="s">
        <v>22</v>
      </c>
      <c r="H22" s="38" t="s">
        <v>22</v>
      </c>
      <c r="I22" s="9"/>
      <c r="J22" s="38"/>
      <c r="K22" s="9"/>
      <c r="L22" s="38"/>
      <c r="M22" s="63"/>
      <c r="N22" s="64"/>
      <c r="O22" s="65"/>
      <c r="P22" s="59"/>
      <c r="Q22" s="58"/>
      <c r="R22" s="60"/>
      <c r="S22" s="62"/>
      <c r="T22" s="6">
        <f>K22*M22*O22</f>
        <v>0</v>
      </c>
      <c r="U22" s="38">
        <f>L22*N22*P22</f>
        <v>0</v>
      </c>
      <c r="V22" s="117"/>
      <c r="W22" s="119"/>
      <c r="X22" s="119"/>
      <c r="Y22" s="119"/>
      <c r="Z22" s="7"/>
    </row>
    <row r="23" spans="1:26" s="8" customFormat="1" ht="32.25" customHeight="1">
      <c r="A23" s="114"/>
      <c r="B23" s="124"/>
      <c r="C23" s="111"/>
      <c r="D23" s="113"/>
      <c r="E23" s="117"/>
      <c r="F23" s="117"/>
      <c r="G23" s="38" t="s">
        <v>23</v>
      </c>
      <c r="H23" s="38" t="s">
        <v>23</v>
      </c>
      <c r="I23" s="9"/>
      <c r="J23" s="38"/>
      <c r="K23" s="9"/>
      <c r="L23" s="38"/>
      <c r="M23" s="66"/>
      <c r="N23" s="59"/>
      <c r="O23" s="65"/>
      <c r="P23" s="59"/>
      <c r="Q23" s="58"/>
      <c r="R23" s="60"/>
      <c r="S23" s="67"/>
      <c r="T23" s="6">
        <f>K23*S23</f>
        <v>0</v>
      </c>
      <c r="U23" s="38">
        <f>L23*S23</f>
        <v>0</v>
      </c>
      <c r="V23" s="117"/>
      <c r="W23" s="119"/>
      <c r="X23" s="119"/>
      <c r="Y23" s="119"/>
      <c r="Z23" s="7"/>
    </row>
    <row r="24" spans="1:26" s="8" customFormat="1" ht="30" customHeight="1">
      <c r="A24" s="114" t="s">
        <v>29</v>
      </c>
      <c r="B24" s="115" t="s">
        <v>30</v>
      </c>
      <c r="C24" s="116" t="s">
        <v>90</v>
      </c>
      <c r="D24" s="89" t="s">
        <v>41</v>
      </c>
      <c r="E24" s="98"/>
      <c r="F24" s="98"/>
      <c r="G24" s="4" t="s">
        <v>22</v>
      </c>
      <c r="H24" s="38" t="s">
        <v>22</v>
      </c>
      <c r="I24" s="13"/>
      <c r="J24" s="38"/>
      <c r="K24" s="13"/>
      <c r="L24" s="38"/>
      <c r="M24" s="68"/>
      <c r="N24" s="59"/>
      <c r="O24" s="68"/>
      <c r="P24" s="59"/>
      <c r="Q24" s="72"/>
      <c r="R24" s="60"/>
      <c r="S24" s="68"/>
      <c r="T24" s="6">
        <f>K24*M24*Q24</f>
        <v>0</v>
      </c>
      <c r="U24" s="38">
        <f>L24*N24*R24</f>
        <v>0</v>
      </c>
      <c r="V24" s="117"/>
      <c r="W24" s="119"/>
      <c r="X24" s="119"/>
      <c r="Y24" s="119"/>
      <c r="Z24" s="7"/>
    </row>
    <row r="25" spans="1:26" s="8" customFormat="1" ht="30.75" customHeight="1">
      <c r="A25" s="114"/>
      <c r="B25" s="115"/>
      <c r="C25" s="116"/>
      <c r="D25" s="90"/>
      <c r="E25" s="98"/>
      <c r="F25" s="98"/>
      <c r="G25" s="38" t="s">
        <v>23</v>
      </c>
      <c r="H25" s="38" t="s">
        <v>23</v>
      </c>
      <c r="I25" s="13">
        <v>3.14</v>
      </c>
      <c r="J25" s="38">
        <v>3.25</v>
      </c>
      <c r="K25" s="13">
        <v>3.14</v>
      </c>
      <c r="L25" s="38">
        <v>3.25</v>
      </c>
      <c r="M25" s="68"/>
      <c r="N25" s="59"/>
      <c r="O25" s="13">
        <v>38</v>
      </c>
      <c r="P25" s="55">
        <v>38</v>
      </c>
      <c r="Q25" s="4">
        <v>1</v>
      </c>
      <c r="R25" s="56">
        <v>1</v>
      </c>
      <c r="S25" s="56">
        <v>100</v>
      </c>
      <c r="T25" s="6">
        <f>K25*S25</f>
        <v>314</v>
      </c>
      <c r="U25" s="38">
        <f>L25*S25</f>
        <v>325</v>
      </c>
      <c r="V25" s="117"/>
      <c r="W25" s="119"/>
      <c r="X25" s="119"/>
      <c r="Y25" s="119"/>
      <c r="Z25" s="7"/>
    </row>
    <row r="26" spans="1:26" s="8" customFormat="1" ht="72.75" customHeight="1">
      <c r="A26" s="99" t="s">
        <v>31</v>
      </c>
      <c r="B26" s="102" t="s">
        <v>32</v>
      </c>
      <c r="C26" s="105" t="s">
        <v>92</v>
      </c>
      <c r="D26" s="32" t="s">
        <v>42</v>
      </c>
      <c r="E26" s="108"/>
      <c r="F26" s="108"/>
      <c r="G26" s="4" t="s">
        <v>50</v>
      </c>
      <c r="H26" s="38" t="s">
        <v>50</v>
      </c>
      <c r="I26" s="14"/>
      <c r="J26" s="38"/>
      <c r="K26" s="14"/>
      <c r="L26" s="38"/>
      <c r="M26" s="69"/>
      <c r="N26" s="59"/>
      <c r="O26" s="15"/>
      <c r="P26" s="55"/>
      <c r="Q26" s="4"/>
      <c r="R26" s="56"/>
      <c r="S26" s="15"/>
      <c r="T26" s="6">
        <f>K26*M26*Q26</f>
        <v>0</v>
      </c>
      <c r="U26" s="38">
        <f>L26*N26*R26</f>
        <v>0</v>
      </c>
      <c r="V26" s="117"/>
      <c r="W26" s="119"/>
      <c r="X26" s="119"/>
      <c r="Y26" s="119"/>
      <c r="Z26" s="7"/>
    </row>
    <row r="27" spans="1:26" s="8" customFormat="1" ht="38.25" customHeight="1">
      <c r="A27" s="100"/>
      <c r="B27" s="103"/>
      <c r="C27" s="106"/>
      <c r="D27" s="32" t="s">
        <v>42</v>
      </c>
      <c r="E27" s="108"/>
      <c r="F27" s="108"/>
      <c r="G27" s="4" t="s">
        <v>44</v>
      </c>
      <c r="H27" s="38" t="s">
        <v>44</v>
      </c>
      <c r="I27" s="14"/>
      <c r="J27" s="38"/>
      <c r="K27" s="14"/>
      <c r="L27" s="38"/>
      <c r="M27" s="69"/>
      <c r="N27" s="59"/>
      <c r="O27" s="69"/>
      <c r="P27" s="59"/>
      <c r="Q27" s="72"/>
      <c r="R27" s="60"/>
      <c r="S27" s="69"/>
      <c r="T27" s="6">
        <f>K27*M27*Q27</f>
        <v>0</v>
      </c>
      <c r="U27" s="38">
        <f>L27*N27*R27</f>
        <v>0</v>
      </c>
      <c r="V27" s="117"/>
      <c r="W27" s="119"/>
      <c r="X27" s="119"/>
      <c r="Y27" s="119"/>
      <c r="Z27" s="7"/>
    </row>
    <row r="28" spans="1:26" s="8" customFormat="1" ht="38.25" customHeight="1">
      <c r="A28" s="100"/>
      <c r="B28" s="103"/>
      <c r="C28" s="106"/>
      <c r="D28" s="32" t="s">
        <v>42</v>
      </c>
      <c r="E28" s="108"/>
      <c r="F28" s="108"/>
      <c r="G28" s="33" t="s">
        <v>45</v>
      </c>
      <c r="H28" s="38" t="s">
        <v>45</v>
      </c>
      <c r="I28" s="16"/>
      <c r="J28" s="38"/>
      <c r="K28" s="16"/>
      <c r="L28" s="38"/>
      <c r="M28" s="69"/>
      <c r="N28" s="59"/>
      <c r="O28" s="70"/>
      <c r="P28" s="59"/>
      <c r="Q28" s="58"/>
      <c r="R28" s="60"/>
      <c r="S28" s="69"/>
      <c r="T28" s="6">
        <f>K28*M28*O28</f>
        <v>0</v>
      </c>
      <c r="U28" s="38">
        <f>L28*N28*P28</f>
        <v>0</v>
      </c>
      <c r="V28" s="117"/>
      <c r="W28" s="119"/>
      <c r="X28" s="119"/>
      <c r="Y28" s="119"/>
      <c r="Z28" s="7"/>
    </row>
    <row r="29" spans="1:26" s="8" customFormat="1" ht="30" customHeight="1">
      <c r="A29" s="101"/>
      <c r="B29" s="104"/>
      <c r="C29" s="107"/>
      <c r="D29" s="32" t="s">
        <v>42</v>
      </c>
      <c r="E29" s="108"/>
      <c r="F29" s="108"/>
      <c r="G29" s="38" t="s">
        <v>23</v>
      </c>
      <c r="H29" s="38" t="s">
        <v>23</v>
      </c>
      <c r="I29" s="16">
        <v>5.13</v>
      </c>
      <c r="J29" s="38">
        <v>5.28</v>
      </c>
      <c r="K29" s="16">
        <v>5.13</v>
      </c>
      <c r="L29" s="38">
        <v>5.13</v>
      </c>
      <c r="M29" s="15">
        <v>5.28</v>
      </c>
      <c r="N29" s="59"/>
      <c r="O29" s="70"/>
      <c r="P29" s="59"/>
      <c r="Q29" s="4"/>
      <c r="R29" s="56"/>
      <c r="S29" s="56">
        <v>150</v>
      </c>
      <c r="T29" s="6">
        <f>K29*S29</f>
        <v>769.5</v>
      </c>
      <c r="U29" s="38">
        <f>L29*S29</f>
        <v>769.5</v>
      </c>
      <c r="V29" s="117"/>
      <c r="W29" s="119"/>
      <c r="X29" s="119"/>
      <c r="Y29" s="119"/>
      <c r="Z29" s="7"/>
    </row>
    <row r="30" spans="1:26" s="8" customFormat="1" ht="30" customHeight="1">
      <c r="A30" s="99" t="s">
        <v>33</v>
      </c>
      <c r="B30" s="109" t="s">
        <v>34</v>
      </c>
      <c r="C30" s="94"/>
      <c r="D30" s="89" t="s">
        <v>61</v>
      </c>
      <c r="E30" s="108"/>
      <c r="F30" s="108"/>
      <c r="G30" s="4" t="s">
        <v>22</v>
      </c>
      <c r="H30" s="38" t="s">
        <v>22</v>
      </c>
      <c r="I30" s="16"/>
      <c r="J30" s="38"/>
      <c r="K30" s="16"/>
      <c r="L30" s="38"/>
      <c r="M30" s="71"/>
      <c r="N30" s="59"/>
      <c r="O30" s="69"/>
      <c r="P30" s="59"/>
      <c r="Q30" s="77"/>
      <c r="R30" s="56"/>
      <c r="S30" s="13"/>
      <c r="T30" s="6">
        <f>K30*M30*Q30</f>
        <v>0</v>
      </c>
      <c r="U30" s="38">
        <f>L30*N30*R30</f>
        <v>0</v>
      </c>
      <c r="V30" s="117"/>
      <c r="W30" s="119"/>
      <c r="X30" s="119"/>
      <c r="Y30" s="119"/>
      <c r="Z30" s="7"/>
    </row>
    <row r="31" spans="1:26" s="8" customFormat="1" ht="30" customHeight="1">
      <c r="A31" s="101"/>
      <c r="B31" s="110"/>
      <c r="C31" s="95"/>
      <c r="D31" s="90"/>
      <c r="E31" s="108"/>
      <c r="F31" s="108"/>
      <c r="G31" s="38" t="s">
        <v>23</v>
      </c>
      <c r="H31" s="38" t="s">
        <v>23</v>
      </c>
      <c r="I31" s="16"/>
      <c r="J31" s="38"/>
      <c r="K31" s="16"/>
      <c r="L31" s="38"/>
      <c r="M31" s="58"/>
      <c r="N31" s="59"/>
      <c r="O31" s="69"/>
      <c r="P31" s="59"/>
      <c r="Q31" s="58"/>
      <c r="R31" s="59"/>
      <c r="S31" s="69"/>
      <c r="T31" s="6">
        <f>K31*S31</f>
        <v>0</v>
      </c>
      <c r="U31" s="38">
        <f>L31*S31</f>
        <v>0</v>
      </c>
      <c r="V31" s="117"/>
      <c r="W31" s="119"/>
      <c r="X31" s="119"/>
      <c r="Y31" s="119"/>
      <c r="Z31" s="7"/>
    </row>
    <row r="32" spans="1:26" s="8" customFormat="1" ht="45.75" customHeight="1">
      <c r="A32" s="3" t="s">
        <v>35</v>
      </c>
      <c r="B32" s="49" t="s">
        <v>36</v>
      </c>
      <c r="C32" s="18"/>
      <c r="D32" s="18"/>
      <c r="E32" s="108"/>
      <c r="F32" s="108"/>
      <c r="G32" s="4"/>
      <c r="H32" s="38"/>
      <c r="I32" s="6"/>
      <c r="J32" s="38"/>
      <c r="K32" s="6"/>
      <c r="L32" s="38"/>
      <c r="M32" s="4"/>
      <c r="N32" s="38"/>
      <c r="O32" s="15"/>
      <c r="P32" s="38"/>
      <c r="Q32" s="4"/>
      <c r="R32" s="38"/>
      <c r="S32" s="40"/>
      <c r="T32" s="6">
        <f>K32*S32</f>
        <v>0</v>
      </c>
      <c r="U32" s="38">
        <f>L32*S32</f>
        <v>0</v>
      </c>
      <c r="V32" s="117"/>
      <c r="W32" s="120"/>
      <c r="X32" s="120"/>
      <c r="Y32" s="120"/>
      <c r="Z32" s="7"/>
    </row>
    <row r="33" spans="1:26" s="8" customFormat="1" ht="45.75" customHeight="1">
      <c r="A33" s="3" t="s">
        <v>68</v>
      </c>
      <c r="B33" s="49" t="s">
        <v>62</v>
      </c>
      <c r="C33" s="18" t="s">
        <v>94</v>
      </c>
      <c r="D33" s="32" t="s">
        <v>42</v>
      </c>
      <c r="E33" s="52"/>
      <c r="F33" s="52"/>
      <c r="G33" s="4"/>
      <c r="H33" s="53"/>
      <c r="I33" s="6"/>
      <c r="J33" s="53"/>
      <c r="K33" s="6"/>
      <c r="L33" s="53"/>
      <c r="M33" s="4"/>
      <c r="N33" s="53"/>
      <c r="O33" s="15"/>
      <c r="P33" s="53"/>
      <c r="Q33" s="4"/>
      <c r="R33" s="53"/>
      <c r="S33" s="15"/>
      <c r="T33" s="6">
        <f>K33*M33*Q33</f>
        <v>0</v>
      </c>
      <c r="U33" s="38">
        <f>L33*N33*R33</f>
        <v>0</v>
      </c>
      <c r="V33" s="4"/>
      <c r="W33" s="54"/>
      <c r="X33" s="54"/>
      <c r="Y33" s="54"/>
      <c r="Z33" s="7"/>
    </row>
    <row r="34" spans="1:26" s="8" customFormat="1" ht="15">
      <c r="A34" s="3"/>
      <c r="B34" s="19" t="s">
        <v>37</v>
      </c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2">
        <f>SUM(T16:T33)</f>
        <v>1119.1484</v>
      </c>
      <c r="U34" s="22">
        <f>SUM(U16:U33)</f>
        <v>1130.612</v>
      </c>
      <c r="V34" s="22"/>
      <c r="W34" s="23"/>
      <c r="X34" s="22">
        <f>ROUND((U34/T34*100),2)</f>
        <v>101.02</v>
      </c>
      <c r="Y34" s="22">
        <f>(U34-W34)/(T34-V34)*100</f>
        <v>101.02431455917733</v>
      </c>
      <c r="Z34" s="24"/>
    </row>
    <row r="35" spans="1:26" s="8" customFormat="1" ht="1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6"/>
      <c r="T35" s="26"/>
      <c r="U35" s="26"/>
      <c r="V35" s="26"/>
      <c r="W35" s="26"/>
      <c r="X35" s="26"/>
      <c r="Y35" s="26"/>
      <c r="Z35" s="24"/>
    </row>
    <row r="36" spans="1:26" s="8" customFormat="1" ht="45.75" customHeight="1">
      <c r="A36" s="26"/>
      <c r="B36" s="91" t="s">
        <v>57</v>
      </c>
      <c r="C36" s="91"/>
      <c r="D36" s="91"/>
      <c r="E36" s="91"/>
      <c r="F36" s="91"/>
      <c r="G36" s="91"/>
      <c r="H36" s="9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6"/>
      <c r="T36" s="26"/>
      <c r="U36" s="26"/>
      <c r="V36" s="26"/>
      <c r="W36" s="26"/>
      <c r="X36" s="26"/>
      <c r="Y36" s="26"/>
      <c r="Z36" s="24"/>
    </row>
    <row r="37" spans="1:26" s="8" customFormat="1" ht="24" customHeight="1">
      <c r="A37" s="26"/>
      <c r="B37" s="92" t="s">
        <v>54</v>
      </c>
      <c r="C37" s="92"/>
      <c r="D37" s="92"/>
      <c r="E37" s="92"/>
      <c r="F37" s="92"/>
      <c r="G37" s="43" t="s">
        <v>66</v>
      </c>
      <c r="H37" s="44" t="s">
        <v>67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6"/>
      <c r="T37" s="26"/>
      <c r="U37" s="26"/>
      <c r="V37" s="26"/>
      <c r="W37" s="26"/>
      <c r="X37" s="26"/>
      <c r="Y37" s="26"/>
      <c r="Z37" s="24"/>
    </row>
    <row r="38" spans="1:26" s="8" customFormat="1" ht="27.75" customHeight="1">
      <c r="A38" s="26"/>
      <c r="B38" s="92" t="s">
        <v>52</v>
      </c>
      <c r="C38" s="92"/>
      <c r="D38" s="92"/>
      <c r="E38" s="92"/>
      <c r="F38" s="92"/>
      <c r="G38" s="42"/>
      <c r="H38" s="4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6"/>
      <c r="T38" s="26"/>
      <c r="U38" s="26"/>
      <c r="V38" s="26"/>
      <c r="W38" s="26"/>
      <c r="X38" s="26"/>
      <c r="Y38" s="26"/>
      <c r="Z38" s="24"/>
    </row>
    <row r="39" spans="1:26" s="8" customFormat="1" ht="30" customHeight="1">
      <c r="A39" s="26"/>
      <c r="B39" s="92" t="s">
        <v>53</v>
      </c>
      <c r="C39" s="92"/>
      <c r="D39" s="92"/>
      <c r="E39" s="92"/>
      <c r="F39" s="92"/>
      <c r="G39" s="45"/>
      <c r="H39" s="4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6"/>
      <c r="T39" s="26"/>
      <c r="U39" s="26"/>
      <c r="V39" s="26"/>
      <c r="W39" s="26"/>
      <c r="X39" s="26"/>
      <c r="Y39" s="26"/>
      <c r="Z39" s="24"/>
    </row>
    <row r="40" spans="1:26" s="8" customFormat="1" ht="31.5" customHeight="1">
      <c r="A40" s="26"/>
      <c r="B40" s="93" t="s">
        <v>58</v>
      </c>
      <c r="C40" s="93"/>
      <c r="D40" s="93"/>
      <c r="E40" s="93"/>
      <c r="F40" s="93"/>
      <c r="G40" s="42"/>
      <c r="H40" s="4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6"/>
      <c r="T40" s="26"/>
      <c r="U40" s="26"/>
      <c r="V40" s="26"/>
      <c r="W40" s="26"/>
      <c r="X40" s="26"/>
      <c r="Y40" s="26"/>
      <c r="Z40" s="24"/>
    </row>
    <row r="41" spans="1:25" ht="57" customHeight="1">
      <c r="A41" s="96" t="s">
        <v>95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27"/>
      <c r="T41" s="27"/>
      <c r="U41" s="27"/>
      <c r="V41" s="27"/>
      <c r="W41" s="27"/>
      <c r="X41" s="27"/>
      <c r="Y41" s="27"/>
    </row>
    <row r="42" spans="1:25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25"/>
      <c r="T42" s="25"/>
      <c r="U42" s="25"/>
      <c r="V42" s="25"/>
      <c r="W42" s="25"/>
      <c r="X42" s="25"/>
      <c r="Y42" s="25"/>
    </row>
    <row r="43" spans="2:18" s="26" customFormat="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25" ht="15.75">
      <c r="A44" s="29" t="s">
        <v>38</v>
      </c>
      <c r="B44" s="28"/>
      <c r="C44" s="28" t="s">
        <v>96</v>
      </c>
      <c r="D44" s="28" t="s">
        <v>97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6"/>
      <c r="T44" s="26"/>
      <c r="U44" s="26"/>
      <c r="V44" s="26"/>
      <c r="W44" s="26"/>
      <c r="X44" s="26"/>
      <c r="Y44" s="26"/>
    </row>
    <row r="45" spans="1:25" ht="15">
      <c r="A45" s="2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6"/>
      <c r="T45" s="26"/>
      <c r="U45" s="26"/>
      <c r="V45" s="26"/>
      <c r="W45" s="26"/>
      <c r="X45" s="26"/>
      <c r="Y45" s="26"/>
    </row>
    <row r="46" spans="1:25" ht="15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6"/>
      <c r="T46" s="26"/>
      <c r="U46" s="26"/>
      <c r="V46" s="26"/>
      <c r="W46" s="26"/>
      <c r="X46" s="26"/>
      <c r="Y46" s="26"/>
    </row>
  </sheetData>
  <sheetProtection selectLockedCells="1" selectUnlockedCells="1"/>
  <mergeCells count="82">
    <mergeCell ref="A1:Y1"/>
    <mergeCell ref="A2:Y2"/>
    <mergeCell ref="S3:W3"/>
    <mergeCell ref="A4:Y4"/>
    <mergeCell ref="A5:Y5"/>
    <mergeCell ref="A7:D7"/>
    <mergeCell ref="E7:L7"/>
    <mergeCell ref="N7:X7"/>
    <mergeCell ref="A8:D8"/>
    <mergeCell ref="E8:L8"/>
    <mergeCell ref="N8:X8"/>
    <mergeCell ref="A9:D9"/>
    <mergeCell ref="E9:L9"/>
    <mergeCell ref="N9:X10"/>
    <mergeCell ref="Y9:Y10"/>
    <mergeCell ref="A10:B10"/>
    <mergeCell ref="I11:J11"/>
    <mergeCell ref="K11:L11"/>
    <mergeCell ref="G12:H12"/>
    <mergeCell ref="I12:J12"/>
    <mergeCell ref="K12:L12"/>
    <mergeCell ref="O13:P14"/>
    <mergeCell ref="Q13:R14"/>
    <mergeCell ref="A13:A15"/>
    <mergeCell ref="B13:B15"/>
    <mergeCell ref="C13:C15"/>
    <mergeCell ref="D13:D15"/>
    <mergeCell ref="E13:E14"/>
    <mergeCell ref="F13:F14"/>
    <mergeCell ref="S13:S14"/>
    <mergeCell ref="T13:U14"/>
    <mergeCell ref="V13:W14"/>
    <mergeCell ref="X13:X14"/>
    <mergeCell ref="Y13:Y14"/>
    <mergeCell ref="E15:F15"/>
    <mergeCell ref="G13:H14"/>
    <mergeCell ref="I13:J14"/>
    <mergeCell ref="K13:L14"/>
    <mergeCell ref="M13:N14"/>
    <mergeCell ref="A16:A17"/>
    <mergeCell ref="B16:B17"/>
    <mergeCell ref="C16:C17"/>
    <mergeCell ref="D16:D17"/>
    <mergeCell ref="E16:E23"/>
    <mergeCell ref="F16:F23"/>
    <mergeCell ref="C20:C21"/>
    <mergeCell ref="D20:D21"/>
    <mergeCell ref="A22:A23"/>
    <mergeCell ref="B22:B23"/>
    <mergeCell ref="V16:V32"/>
    <mergeCell ref="W16:W32"/>
    <mergeCell ref="X16:X32"/>
    <mergeCell ref="Y16:Y32"/>
    <mergeCell ref="A18:A19"/>
    <mergeCell ref="B18:B19"/>
    <mergeCell ref="C18:C19"/>
    <mergeCell ref="D18:D19"/>
    <mergeCell ref="A20:A21"/>
    <mergeCell ref="B20:B21"/>
    <mergeCell ref="C22:C23"/>
    <mergeCell ref="D22:D23"/>
    <mergeCell ref="A24:A25"/>
    <mergeCell ref="B24:B25"/>
    <mergeCell ref="C24:C25"/>
    <mergeCell ref="D24:D25"/>
    <mergeCell ref="A41:R42"/>
    <mergeCell ref="E24:E25"/>
    <mergeCell ref="F24:F25"/>
    <mergeCell ref="A26:A29"/>
    <mergeCell ref="B26:B29"/>
    <mergeCell ref="C26:C29"/>
    <mergeCell ref="E26:E32"/>
    <mergeCell ref="F26:F32"/>
    <mergeCell ref="A30:A31"/>
    <mergeCell ref="B30:B31"/>
    <mergeCell ref="D30:D31"/>
    <mergeCell ref="B36:H36"/>
    <mergeCell ref="B37:F37"/>
    <mergeCell ref="B38:F38"/>
    <mergeCell ref="B39:F39"/>
    <mergeCell ref="B40:F40"/>
    <mergeCell ref="C30:C31"/>
  </mergeCells>
  <printOptions/>
  <pageMargins left="0.5118110236220472" right="0.1968503937007874" top="0.15748031496062992" bottom="0.15748031496062992" header="0.5118110236220472" footer="0.5118110236220472"/>
  <pageSetup fitToHeight="1" fitToWidth="1" horizontalDpi="600" verticalDpi="600" orientation="landscape" paperSize="9" scale="4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view="pageBreakPreview" zoomScale="80" zoomScaleNormal="60" zoomScaleSheetLayoutView="80" zoomScalePageLayoutView="0" workbookViewId="0" topLeftCell="A16">
      <selection activeCell="A41" sqref="A41:R42"/>
    </sheetView>
  </sheetViews>
  <sheetFormatPr defaultColWidth="9.140625" defaultRowHeight="15"/>
  <cols>
    <col min="1" max="1" width="5.57421875" style="0" customWidth="1"/>
    <col min="2" max="2" width="24.28125" style="0" customWidth="1"/>
    <col min="3" max="3" width="19.57421875" style="0" customWidth="1"/>
    <col min="4" max="4" width="11.00390625" style="0" customWidth="1"/>
    <col min="5" max="5" width="11.28125" style="0" customWidth="1"/>
    <col min="6" max="6" width="9.57421875" style="0" customWidth="1"/>
    <col min="7" max="7" width="18.7109375" style="0" customWidth="1"/>
    <col min="8" max="8" width="18.8515625" style="0" customWidth="1"/>
    <col min="9" max="10" width="11.5742187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8515625" style="0" customWidth="1"/>
    <col min="15" max="16" width="10.7109375" style="0" customWidth="1"/>
    <col min="17" max="17" width="10.421875" style="0" customWidth="1"/>
    <col min="18" max="18" width="11.28125" style="0" customWidth="1"/>
    <col min="19" max="19" width="11.8515625" style="0" customWidth="1"/>
    <col min="20" max="21" width="10.57421875" style="0" customWidth="1"/>
    <col min="22" max="22" width="12.421875" style="0" customWidth="1"/>
    <col min="23" max="23" width="12.00390625" style="0" customWidth="1"/>
    <col min="24" max="24" width="14.421875" style="0" customWidth="1"/>
    <col min="25" max="25" width="21.7109375" style="0" customWidth="1"/>
  </cols>
  <sheetData>
    <row r="1" spans="1:25" ht="32.25" customHeight="1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3.25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"/>
      <c r="R3" s="2"/>
      <c r="S3" s="159" t="s">
        <v>39</v>
      </c>
      <c r="T3" s="159"/>
      <c r="U3" s="159"/>
      <c r="V3" s="159"/>
      <c r="W3" s="159"/>
      <c r="X3" s="2"/>
      <c r="Y3" s="2"/>
    </row>
    <row r="4" spans="1:25" ht="19.5" customHeight="1">
      <c r="A4" s="160" t="s">
        <v>60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39.75" customHeight="1">
      <c r="A5" s="160" t="s">
        <v>49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1" customHeight="1">
      <c r="A7" s="148" t="s">
        <v>47</v>
      </c>
      <c r="B7" s="148"/>
      <c r="C7" s="148"/>
      <c r="D7" s="148"/>
      <c r="E7" s="170" t="s">
        <v>87</v>
      </c>
      <c r="F7" s="171"/>
      <c r="G7" s="171"/>
      <c r="H7" s="171"/>
      <c r="I7" s="171"/>
      <c r="J7" s="171"/>
      <c r="K7" s="171"/>
      <c r="L7" s="172"/>
      <c r="M7" s="1"/>
      <c r="N7" s="150" t="s">
        <v>48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50">
        <v>1402</v>
      </c>
    </row>
    <row r="8" spans="1:25" ht="27" customHeight="1">
      <c r="A8" s="148" t="s">
        <v>1</v>
      </c>
      <c r="B8" s="148"/>
      <c r="C8" s="148"/>
      <c r="D8" s="148"/>
      <c r="E8" s="164" t="s">
        <v>74</v>
      </c>
      <c r="F8" s="165"/>
      <c r="G8" s="165"/>
      <c r="H8" s="165"/>
      <c r="I8" s="165"/>
      <c r="J8" s="165"/>
      <c r="K8" s="165"/>
      <c r="L8" s="166"/>
      <c r="M8" s="1"/>
      <c r="N8" s="150" t="s">
        <v>0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50">
        <v>6</v>
      </c>
    </row>
    <row r="9" spans="1:25" ht="46.5" customHeight="1">
      <c r="A9" s="148" t="s">
        <v>3</v>
      </c>
      <c r="B9" s="148"/>
      <c r="C9" s="148"/>
      <c r="D9" s="148"/>
      <c r="E9" s="167" t="s">
        <v>86</v>
      </c>
      <c r="F9" s="168"/>
      <c r="G9" s="168"/>
      <c r="H9" s="168"/>
      <c r="I9" s="168"/>
      <c r="J9" s="168"/>
      <c r="K9" s="168"/>
      <c r="L9" s="169"/>
      <c r="M9" s="1"/>
      <c r="N9" s="151" t="s">
        <v>2</v>
      </c>
      <c r="O9" s="152"/>
      <c r="P9" s="152"/>
      <c r="Q9" s="152"/>
      <c r="R9" s="152"/>
      <c r="S9" s="152"/>
      <c r="T9" s="152"/>
      <c r="U9" s="152"/>
      <c r="V9" s="152"/>
      <c r="W9" s="152"/>
      <c r="X9" s="153"/>
      <c r="Y9" s="139">
        <f>Y8/Y7*100</f>
        <v>0.42796005706134094</v>
      </c>
    </row>
    <row r="10" spans="1:25" ht="28.5" customHeight="1">
      <c r="A10" s="141"/>
      <c r="B10" s="141"/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54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Y10" s="140"/>
    </row>
    <row r="11" spans="1:25" ht="29.25" customHeight="1">
      <c r="A11" s="30"/>
      <c r="B11" s="30"/>
      <c r="C11" s="30"/>
      <c r="D11" s="30"/>
      <c r="E11" s="30"/>
      <c r="F11" s="30"/>
      <c r="G11" s="30"/>
      <c r="H11" s="30"/>
      <c r="I11" s="142" t="s">
        <v>12</v>
      </c>
      <c r="J11" s="142"/>
      <c r="K11" s="142" t="s">
        <v>13</v>
      </c>
      <c r="L11" s="142"/>
      <c r="M11" s="30"/>
      <c r="N11" s="35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8.75" customHeight="1">
      <c r="A12" s="30"/>
      <c r="B12" s="30"/>
      <c r="C12" s="30"/>
      <c r="D12" s="30"/>
      <c r="E12" s="30"/>
      <c r="F12" s="30"/>
      <c r="G12" s="143" t="s">
        <v>51</v>
      </c>
      <c r="H12" s="144"/>
      <c r="I12" s="145">
        <v>38</v>
      </c>
      <c r="J12" s="145"/>
      <c r="K12" s="146">
        <v>1</v>
      </c>
      <c r="L12" s="14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35" t="s">
        <v>4</v>
      </c>
      <c r="B13" s="136" t="s">
        <v>5</v>
      </c>
      <c r="C13" s="136" t="s">
        <v>6</v>
      </c>
      <c r="D13" s="137" t="s">
        <v>40</v>
      </c>
      <c r="E13" s="126" t="s">
        <v>7</v>
      </c>
      <c r="F13" s="126" t="s">
        <v>8</v>
      </c>
      <c r="G13" s="126" t="s">
        <v>9</v>
      </c>
      <c r="H13" s="126"/>
      <c r="I13" s="130" t="s">
        <v>10</v>
      </c>
      <c r="J13" s="130"/>
      <c r="K13" s="131" t="s">
        <v>11</v>
      </c>
      <c r="L13" s="132"/>
      <c r="M13" s="126" t="s">
        <v>55</v>
      </c>
      <c r="N13" s="126"/>
      <c r="O13" s="125" t="s">
        <v>12</v>
      </c>
      <c r="P13" s="125"/>
      <c r="Q13" s="125" t="s">
        <v>13</v>
      </c>
      <c r="R13" s="125"/>
      <c r="S13" s="125" t="s">
        <v>14</v>
      </c>
      <c r="T13" s="126" t="s">
        <v>15</v>
      </c>
      <c r="U13" s="126"/>
      <c r="V13" s="125" t="s">
        <v>16</v>
      </c>
      <c r="W13" s="125"/>
      <c r="X13" s="127" t="s">
        <v>17</v>
      </c>
      <c r="Y13" s="127" t="s">
        <v>18</v>
      </c>
    </row>
    <row r="14" spans="1:25" ht="118.5" customHeight="1">
      <c r="A14" s="135"/>
      <c r="B14" s="136"/>
      <c r="C14" s="136"/>
      <c r="D14" s="138"/>
      <c r="E14" s="126"/>
      <c r="F14" s="126"/>
      <c r="G14" s="126"/>
      <c r="H14" s="126"/>
      <c r="I14" s="126"/>
      <c r="J14" s="126"/>
      <c r="K14" s="133"/>
      <c r="L14" s="134"/>
      <c r="M14" s="126"/>
      <c r="N14" s="126"/>
      <c r="O14" s="125"/>
      <c r="P14" s="125"/>
      <c r="Q14" s="125"/>
      <c r="R14" s="125"/>
      <c r="S14" s="125"/>
      <c r="T14" s="126"/>
      <c r="U14" s="126"/>
      <c r="V14" s="125"/>
      <c r="W14" s="125"/>
      <c r="X14" s="128"/>
      <c r="Y14" s="128"/>
    </row>
    <row r="15" spans="1:25" ht="54" customHeight="1">
      <c r="A15" s="135"/>
      <c r="B15" s="136"/>
      <c r="C15" s="136"/>
      <c r="D15" s="129"/>
      <c r="E15" s="129" t="s">
        <v>19</v>
      </c>
      <c r="F15" s="129"/>
      <c r="G15" s="46" t="s">
        <v>63</v>
      </c>
      <c r="H15" s="47" t="s">
        <v>64</v>
      </c>
      <c r="I15" s="46" t="s">
        <v>63</v>
      </c>
      <c r="J15" s="47" t="s">
        <v>64</v>
      </c>
      <c r="K15" s="46" t="s">
        <v>63</v>
      </c>
      <c r="L15" s="47" t="s">
        <v>64</v>
      </c>
      <c r="M15" s="46" t="s">
        <v>63</v>
      </c>
      <c r="N15" s="47" t="s">
        <v>64</v>
      </c>
      <c r="O15" s="46" t="s">
        <v>63</v>
      </c>
      <c r="P15" s="47" t="s">
        <v>64</v>
      </c>
      <c r="Q15" s="46" t="s">
        <v>63</v>
      </c>
      <c r="R15" s="47" t="s">
        <v>64</v>
      </c>
      <c r="S15" s="46" t="s">
        <v>63</v>
      </c>
      <c r="T15" s="46" t="s">
        <v>63</v>
      </c>
      <c r="U15" s="47" t="s">
        <v>64</v>
      </c>
      <c r="V15" s="46" t="s">
        <v>63</v>
      </c>
      <c r="W15" s="47" t="s">
        <v>64</v>
      </c>
      <c r="X15" s="48" t="s">
        <v>65</v>
      </c>
      <c r="Y15" s="48" t="s">
        <v>65</v>
      </c>
    </row>
    <row r="16" spans="1:26" ht="28.5" customHeight="1">
      <c r="A16" s="114" t="s">
        <v>20</v>
      </c>
      <c r="B16" s="121" t="s">
        <v>21</v>
      </c>
      <c r="C16" s="117" t="s">
        <v>88</v>
      </c>
      <c r="D16" s="122" t="s">
        <v>42</v>
      </c>
      <c r="E16" s="117"/>
      <c r="F16" s="117"/>
      <c r="G16" s="36" t="s">
        <v>22</v>
      </c>
      <c r="H16" s="38" t="s">
        <v>22</v>
      </c>
      <c r="I16" s="4">
        <v>29.22</v>
      </c>
      <c r="J16" s="38">
        <v>29.6</v>
      </c>
      <c r="K16" s="4">
        <v>29.22</v>
      </c>
      <c r="L16" s="38">
        <v>29.6</v>
      </c>
      <c r="M16" s="58">
        <v>3.15</v>
      </c>
      <c r="N16" s="59">
        <v>3.15</v>
      </c>
      <c r="O16" s="58">
        <v>38</v>
      </c>
      <c r="P16" s="59">
        <v>38</v>
      </c>
      <c r="Q16" s="58">
        <v>1</v>
      </c>
      <c r="R16" s="60">
        <v>1</v>
      </c>
      <c r="S16" s="58"/>
      <c r="T16" s="6">
        <f>K16*M16*Q16</f>
        <v>92.04299999999999</v>
      </c>
      <c r="U16" s="38">
        <f>L16*N16*R16</f>
        <v>93.24</v>
      </c>
      <c r="V16" s="117"/>
      <c r="W16" s="118"/>
      <c r="X16" s="118"/>
      <c r="Y16" s="118"/>
      <c r="Z16" s="7"/>
    </row>
    <row r="17" spans="1:26" ht="30.75" customHeight="1">
      <c r="A17" s="114"/>
      <c r="B17" s="121"/>
      <c r="C17" s="117"/>
      <c r="D17" s="123"/>
      <c r="E17" s="117"/>
      <c r="F17" s="117"/>
      <c r="G17" s="39" t="s">
        <v>23</v>
      </c>
      <c r="H17" s="38" t="s">
        <v>23</v>
      </c>
      <c r="I17" s="37"/>
      <c r="J17" s="38"/>
      <c r="K17" s="4"/>
      <c r="L17" s="38"/>
      <c r="M17" s="58"/>
      <c r="N17" s="59"/>
      <c r="O17" s="58"/>
      <c r="P17" s="59"/>
      <c r="Q17" s="58"/>
      <c r="R17" s="60"/>
      <c r="S17" s="60"/>
      <c r="T17" s="6">
        <f>K17*S17</f>
        <v>0</v>
      </c>
      <c r="U17" s="38">
        <f>L17*S17</f>
        <v>0</v>
      </c>
      <c r="V17" s="117"/>
      <c r="W17" s="119"/>
      <c r="X17" s="119"/>
      <c r="Y17" s="119"/>
      <c r="Z17" s="7"/>
    </row>
    <row r="18" spans="1:26" s="8" customFormat="1" ht="29.25" customHeight="1">
      <c r="A18" s="114" t="s">
        <v>24</v>
      </c>
      <c r="B18" s="121" t="s">
        <v>56</v>
      </c>
      <c r="C18" s="117"/>
      <c r="D18" s="122" t="s">
        <v>46</v>
      </c>
      <c r="E18" s="117"/>
      <c r="F18" s="117"/>
      <c r="G18" s="31" t="s">
        <v>22</v>
      </c>
      <c r="H18" s="38" t="s">
        <v>22</v>
      </c>
      <c r="I18" s="16"/>
      <c r="J18" s="38"/>
      <c r="K18" s="5"/>
      <c r="L18" s="38"/>
      <c r="M18" s="61"/>
      <c r="N18" s="59"/>
      <c r="O18" s="61"/>
      <c r="P18" s="59"/>
      <c r="Q18" s="72"/>
      <c r="R18" s="60"/>
      <c r="S18" s="61"/>
      <c r="T18" s="6">
        <f>K18*M18*Q18</f>
        <v>0</v>
      </c>
      <c r="U18" s="38">
        <f>L18*N18*R18</f>
        <v>0</v>
      </c>
      <c r="V18" s="117"/>
      <c r="W18" s="119"/>
      <c r="X18" s="119"/>
      <c r="Y18" s="119"/>
      <c r="Z18" s="7"/>
    </row>
    <row r="19" spans="1:26" s="8" customFormat="1" ht="33.75" customHeight="1">
      <c r="A19" s="114"/>
      <c r="B19" s="121"/>
      <c r="C19" s="117"/>
      <c r="D19" s="123"/>
      <c r="E19" s="117"/>
      <c r="F19" s="117"/>
      <c r="G19" s="38" t="s">
        <v>23</v>
      </c>
      <c r="H19" s="38" t="s">
        <v>23</v>
      </c>
      <c r="I19" s="16"/>
      <c r="J19" s="38"/>
      <c r="K19" s="5"/>
      <c r="L19" s="38"/>
      <c r="M19" s="61"/>
      <c r="N19" s="59"/>
      <c r="O19" s="61"/>
      <c r="P19" s="59"/>
      <c r="Q19" s="58"/>
      <c r="R19" s="60"/>
      <c r="S19" s="60"/>
      <c r="T19" s="6">
        <f>K19*S19</f>
        <v>0</v>
      </c>
      <c r="U19" s="38">
        <f>L19*S19</f>
        <v>0</v>
      </c>
      <c r="V19" s="117"/>
      <c r="W19" s="119"/>
      <c r="X19" s="119"/>
      <c r="Y19" s="119"/>
      <c r="Z19" s="7"/>
    </row>
    <row r="20" spans="1:26" s="8" customFormat="1" ht="29.25" customHeight="1">
      <c r="A20" s="114" t="s">
        <v>25</v>
      </c>
      <c r="B20" s="124" t="s">
        <v>26</v>
      </c>
      <c r="C20" s="117" t="s">
        <v>88</v>
      </c>
      <c r="D20" s="122" t="s">
        <v>42</v>
      </c>
      <c r="E20" s="117"/>
      <c r="F20" s="117"/>
      <c r="G20" s="4" t="s">
        <v>22</v>
      </c>
      <c r="H20" s="38" t="s">
        <v>22</v>
      </c>
      <c r="I20" s="9">
        <v>24.97</v>
      </c>
      <c r="J20" s="38">
        <v>25.78</v>
      </c>
      <c r="K20" s="9">
        <v>24.97</v>
      </c>
      <c r="L20" s="38">
        <v>25.78</v>
      </c>
      <c r="M20" s="58">
        <v>3.15</v>
      </c>
      <c r="N20" s="59">
        <v>3.15</v>
      </c>
      <c r="O20" s="62">
        <v>38</v>
      </c>
      <c r="P20" s="59">
        <v>38</v>
      </c>
      <c r="Q20" s="58">
        <v>1</v>
      </c>
      <c r="R20" s="60">
        <v>1</v>
      </c>
      <c r="S20" s="62"/>
      <c r="T20" s="6">
        <f>K20*M20*Q20</f>
        <v>78.65549999999999</v>
      </c>
      <c r="U20" s="38">
        <f>L20*N20*R20</f>
        <v>81.20700000000001</v>
      </c>
      <c r="V20" s="117"/>
      <c r="W20" s="119"/>
      <c r="X20" s="119"/>
      <c r="Y20" s="119"/>
      <c r="Z20" s="7"/>
    </row>
    <row r="21" spans="1:26" s="8" customFormat="1" ht="30.75" customHeight="1">
      <c r="A21" s="114"/>
      <c r="B21" s="124"/>
      <c r="C21" s="117"/>
      <c r="D21" s="123"/>
      <c r="E21" s="117"/>
      <c r="F21" s="117"/>
      <c r="G21" s="38" t="s">
        <v>23</v>
      </c>
      <c r="H21" s="38" t="s">
        <v>23</v>
      </c>
      <c r="I21" s="10"/>
      <c r="J21" s="38"/>
      <c r="K21" s="10"/>
      <c r="L21" s="38"/>
      <c r="M21" s="62"/>
      <c r="N21" s="59"/>
      <c r="O21" s="62"/>
      <c r="P21" s="59"/>
      <c r="Q21" s="58"/>
      <c r="R21" s="60"/>
      <c r="S21" s="60"/>
      <c r="T21" s="6">
        <f>K21*S21</f>
        <v>0</v>
      </c>
      <c r="U21" s="38">
        <f>L21*S21</f>
        <v>0</v>
      </c>
      <c r="V21" s="117"/>
      <c r="W21" s="119"/>
      <c r="X21" s="119"/>
      <c r="Y21" s="119"/>
      <c r="Z21" s="7"/>
    </row>
    <row r="22" spans="1:26" s="8" customFormat="1" ht="31.5" customHeight="1">
      <c r="A22" s="114" t="s">
        <v>27</v>
      </c>
      <c r="B22" s="124" t="s">
        <v>28</v>
      </c>
      <c r="C22" s="111"/>
      <c r="D22" s="112" t="s">
        <v>43</v>
      </c>
      <c r="E22" s="117"/>
      <c r="F22" s="117"/>
      <c r="G22" s="4" t="s">
        <v>22</v>
      </c>
      <c r="H22" s="38" t="s">
        <v>22</v>
      </c>
      <c r="I22" s="9"/>
      <c r="J22" s="38"/>
      <c r="K22" s="9"/>
      <c r="L22" s="38"/>
      <c r="M22" s="63"/>
      <c r="N22" s="64"/>
      <c r="O22" s="65"/>
      <c r="P22" s="59"/>
      <c r="Q22" s="58"/>
      <c r="R22" s="60"/>
      <c r="S22" s="62"/>
      <c r="T22" s="6">
        <f>K22*M22*O22</f>
        <v>0</v>
      </c>
      <c r="U22" s="38">
        <f>L22*N22*P22</f>
        <v>0</v>
      </c>
      <c r="V22" s="117"/>
      <c r="W22" s="119"/>
      <c r="X22" s="119"/>
      <c r="Y22" s="119"/>
      <c r="Z22" s="7"/>
    </row>
    <row r="23" spans="1:26" s="8" customFormat="1" ht="32.25" customHeight="1">
      <c r="A23" s="114"/>
      <c r="B23" s="124"/>
      <c r="C23" s="111"/>
      <c r="D23" s="113"/>
      <c r="E23" s="117"/>
      <c r="F23" s="117"/>
      <c r="G23" s="38" t="s">
        <v>23</v>
      </c>
      <c r="H23" s="38" t="s">
        <v>23</v>
      </c>
      <c r="I23" s="9"/>
      <c r="J23" s="38"/>
      <c r="K23" s="9"/>
      <c r="L23" s="38"/>
      <c r="M23" s="66"/>
      <c r="N23" s="59"/>
      <c r="O23" s="65"/>
      <c r="P23" s="59"/>
      <c r="Q23" s="58"/>
      <c r="R23" s="60"/>
      <c r="S23" s="67"/>
      <c r="T23" s="6">
        <f>K23*S23</f>
        <v>0</v>
      </c>
      <c r="U23" s="38">
        <f>L23*S23</f>
        <v>0</v>
      </c>
      <c r="V23" s="117"/>
      <c r="W23" s="119"/>
      <c r="X23" s="119"/>
      <c r="Y23" s="119"/>
      <c r="Z23" s="7"/>
    </row>
    <row r="24" spans="1:26" s="8" customFormat="1" ht="30" customHeight="1">
      <c r="A24" s="114" t="s">
        <v>29</v>
      </c>
      <c r="B24" s="115" t="s">
        <v>30</v>
      </c>
      <c r="C24" s="116" t="s">
        <v>90</v>
      </c>
      <c r="D24" s="89" t="s">
        <v>41</v>
      </c>
      <c r="E24" s="98"/>
      <c r="F24" s="98"/>
      <c r="G24" s="4" t="s">
        <v>22</v>
      </c>
      <c r="H24" s="38" t="s">
        <v>22</v>
      </c>
      <c r="I24" s="13"/>
      <c r="J24" s="38"/>
      <c r="K24" s="13"/>
      <c r="L24" s="38"/>
      <c r="M24" s="68"/>
      <c r="N24" s="59"/>
      <c r="O24" s="68"/>
      <c r="P24" s="59"/>
      <c r="Q24" s="72"/>
      <c r="R24" s="60"/>
      <c r="S24" s="68"/>
      <c r="T24" s="6">
        <f>K24*M24*Q24</f>
        <v>0</v>
      </c>
      <c r="U24" s="38">
        <f>L24*N24*R24</f>
        <v>0</v>
      </c>
      <c r="V24" s="117"/>
      <c r="W24" s="119"/>
      <c r="X24" s="119"/>
      <c r="Y24" s="119"/>
      <c r="Z24" s="7"/>
    </row>
    <row r="25" spans="1:26" s="8" customFormat="1" ht="30.75" customHeight="1">
      <c r="A25" s="114"/>
      <c r="B25" s="115"/>
      <c r="C25" s="116"/>
      <c r="D25" s="90"/>
      <c r="E25" s="98"/>
      <c r="F25" s="98"/>
      <c r="G25" s="38" t="s">
        <v>23</v>
      </c>
      <c r="H25" s="38" t="s">
        <v>23</v>
      </c>
      <c r="I25" s="13">
        <v>3.14</v>
      </c>
      <c r="J25" s="38">
        <v>3.25</v>
      </c>
      <c r="K25" s="13">
        <v>3.14</v>
      </c>
      <c r="L25" s="38">
        <v>3.25</v>
      </c>
      <c r="M25" s="68"/>
      <c r="N25" s="59"/>
      <c r="O25" s="68">
        <v>38</v>
      </c>
      <c r="P25" s="59">
        <v>38</v>
      </c>
      <c r="Q25" s="58">
        <v>1</v>
      </c>
      <c r="R25" s="60">
        <v>1</v>
      </c>
      <c r="S25" s="60">
        <v>100</v>
      </c>
      <c r="T25" s="6">
        <f>K25*S25</f>
        <v>314</v>
      </c>
      <c r="U25" s="38">
        <f>L25*S25</f>
        <v>325</v>
      </c>
      <c r="V25" s="117"/>
      <c r="W25" s="119"/>
      <c r="X25" s="119"/>
      <c r="Y25" s="119"/>
      <c r="Z25" s="7"/>
    </row>
    <row r="26" spans="1:26" s="8" customFormat="1" ht="72.75" customHeight="1">
      <c r="A26" s="99" t="s">
        <v>31</v>
      </c>
      <c r="B26" s="102" t="s">
        <v>32</v>
      </c>
      <c r="C26" s="105" t="s">
        <v>92</v>
      </c>
      <c r="D26" s="32" t="s">
        <v>42</v>
      </c>
      <c r="E26" s="108"/>
      <c r="F26" s="108"/>
      <c r="G26" s="4" t="s">
        <v>50</v>
      </c>
      <c r="H26" s="38" t="s">
        <v>50</v>
      </c>
      <c r="I26" s="14"/>
      <c r="J26" s="38"/>
      <c r="K26" s="14"/>
      <c r="L26" s="38"/>
      <c r="M26" s="69"/>
      <c r="N26" s="59"/>
      <c r="O26" s="69"/>
      <c r="P26" s="59"/>
      <c r="Q26" s="58"/>
      <c r="R26" s="60"/>
      <c r="S26" s="69"/>
      <c r="T26" s="6">
        <f>K26*M26*Q26</f>
        <v>0</v>
      </c>
      <c r="U26" s="38">
        <f>L26*N26*R26</f>
        <v>0</v>
      </c>
      <c r="V26" s="117"/>
      <c r="W26" s="119"/>
      <c r="X26" s="119"/>
      <c r="Y26" s="119"/>
      <c r="Z26" s="7"/>
    </row>
    <row r="27" spans="1:26" s="8" customFormat="1" ht="38.25" customHeight="1">
      <c r="A27" s="100"/>
      <c r="B27" s="103"/>
      <c r="C27" s="106"/>
      <c r="D27" s="32" t="s">
        <v>42</v>
      </c>
      <c r="E27" s="108"/>
      <c r="F27" s="108"/>
      <c r="G27" s="4" t="s">
        <v>44</v>
      </c>
      <c r="H27" s="38" t="s">
        <v>44</v>
      </c>
      <c r="I27" s="14"/>
      <c r="J27" s="38"/>
      <c r="K27" s="14"/>
      <c r="L27" s="38"/>
      <c r="M27" s="69"/>
      <c r="N27" s="59"/>
      <c r="O27" s="69"/>
      <c r="P27" s="59"/>
      <c r="Q27" s="72"/>
      <c r="R27" s="60"/>
      <c r="S27" s="69"/>
      <c r="T27" s="6">
        <f>K27*M27*Q27</f>
        <v>0</v>
      </c>
      <c r="U27" s="38">
        <f>L27*N27*R27</f>
        <v>0</v>
      </c>
      <c r="V27" s="117"/>
      <c r="W27" s="119"/>
      <c r="X27" s="119"/>
      <c r="Y27" s="119"/>
      <c r="Z27" s="7"/>
    </row>
    <row r="28" spans="1:26" s="8" customFormat="1" ht="38.25" customHeight="1">
      <c r="A28" s="100"/>
      <c r="B28" s="103"/>
      <c r="C28" s="106"/>
      <c r="D28" s="32" t="s">
        <v>42</v>
      </c>
      <c r="E28" s="108"/>
      <c r="F28" s="108"/>
      <c r="G28" s="33" t="s">
        <v>45</v>
      </c>
      <c r="H28" s="38" t="s">
        <v>45</v>
      </c>
      <c r="I28" s="16"/>
      <c r="J28" s="38"/>
      <c r="K28" s="16"/>
      <c r="L28" s="38"/>
      <c r="M28" s="69"/>
      <c r="N28" s="59"/>
      <c r="O28" s="70"/>
      <c r="P28" s="59"/>
      <c r="Q28" s="58"/>
      <c r="R28" s="60"/>
      <c r="S28" s="69"/>
      <c r="T28" s="6">
        <f>K28*M28*O28</f>
        <v>0</v>
      </c>
      <c r="U28" s="38">
        <f>L28*N28*P28</f>
        <v>0</v>
      </c>
      <c r="V28" s="117"/>
      <c r="W28" s="119"/>
      <c r="X28" s="119"/>
      <c r="Y28" s="119"/>
      <c r="Z28" s="7"/>
    </row>
    <row r="29" spans="1:26" s="8" customFormat="1" ht="30" customHeight="1">
      <c r="A29" s="101"/>
      <c r="B29" s="104"/>
      <c r="C29" s="107"/>
      <c r="D29" s="32" t="s">
        <v>42</v>
      </c>
      <c r="E29" s="108"/>
      <c r="F29" s="108"/>
      <c r="G29" s="38" t="s">
        <v>23</v>
      </c>
      <c r="H29" s="38" t="s">
        <v>23</v>
      </c>
      <c r="I29" s="16">
        <v>5.13</v>
      </c>
      <c r="J29" s="38">
        <v>5.28</v>
      </c>
      <c r="K29" s="16">
        <v>5.13</v>
      </c>
      <c r="L29" s="38">
        <v>5.28</v>
      </c>
      <c r="M29" s="69"/>
      <c r="N29" s="59"/>
      <c r="O29" s="70"/>
      <c r="P29" s="59"/>
      <c r="Q29" s="58"/>
      <c r="R29" s="60"/>
      <c r="S29" s="60">
        <v>150</v>
      </c>
      <c r="T29" s="6">
        <f>K29*S29</f>
        <v>769.5</v>
      </c>
      <c r="U29" s="38">
        <f>L29*S29</f>
        <v>792</v>
      </c>
      <c r="V29" s="117"/>
      <c r="W29" s="119"/>
      <c r="X29" s="119"/>
      <c r="Y29" s="119"/>
      <c r="Z29" s="7"/>
    </row>
    <row r="30" spans="1:26" s="8" customFormat="1" ht="30" customHeight="1">
      <c r="A30" s="99" t="s">
        <v>33</v>
      </c>
      <c r="B30" s="109" t="s">
        <v>34</v>
      </c>
      <c r="C30" s="94"/>
      <c r="D30" s="89" t="s">
        <v>61</v>
      </c>
      <c r="E30" s="108"/>
      <c r="F30" s="108"/>
      <c r="G30" s="4" t="s">
        <v>22</v>
      </c>
      <c r="H30" s="38" t="s">
        <v>22</v>
      </c>
      <c r="I30" s="16"/>
      <c r="J30" s="38"/>
      <c r="K30" s="16"/>
      <c r="L30" s="38"/>
      <c r="M30" s="71"/>
      <c r="N30" s="59"/>
      <c r="O30" s="69"/>
      <c r="P30" s="59"/>
      <c r="Q30" s="72"/>
      <c r="R30" s="60"/>
      <c r="S30" s="68"/>
      <c r="T30" s="6">
        <f>K30*M30*Q30</f>
        <v>0</v>
      </c>
      <c r="U30" s="38">
        <f>L30*N30*R30</f>
        <v>0</v>
      </c>
      <c r="V30" s="117"/>
      <c r="W30" s="119"/>
      <c r="X30" s="119"/>
      <c r="Y30" s="119"/>
      <c r="Z30" s="7"/>
    </row>
    <row r="31" spans="1:26" s="8" customFormat="1" ht="30" customHeight="1">
      <c r="A31" s="101"/>
      <c r="B31" s="110"/>
      <c r="C31" s="95"/>
      <c r="D31" s="90"/>
      <c r="E31" s="108"/>
      <c r="F31" s="108"/>
      <c r="G31" s="38" t="s">
        <v>23</v>
      </c>
      <c r="H31" s="38" t="s">
        <v>23</v>
      </c>
      <c r="I31" s="16"/>
      <c r="J31" s="38"/>
      <c r="K31" s="16"/>
      <c r="L31" s="38"/>
      <c r="M31" s="58"/>
      <c r="N31" s="59"/>
      <c r="O31" s="69"/>
      <c r="P31" s="59"/>
      <c r="Q31" s="58"/>
      <c r="R31" s="59"/>
      <c r="S31" s="69"/>
      <c r="T31" s="6">
        <f>K31*S31</f>
        <v>0</v>
      </c>
      <c r="U31" s="38">
        <f>L31*S31</f>
        <v>0</v>
      </c>
      <c r="V31" s="117"/>
      <c r="W31" s="119"/>
      <c r="X31" s="119"/>
      <c r="Y31" s="119"/>
      <c r="Z31" s="7"/>
    </row>
    <row r="32" spans="1:26" s="8" customFormat="1" ht="45.75" customHeight="1">
      <c r="A32" s="3" t="s">
        <v>35</v>
      </c>
      <c r="B32" s="49" t="s">
        <v>36</v>
      </c>
      <c r="C32" s="18"/>
      <c r="D32" s="18"/>
      <c r="E32" s="108"/>
      <c r="F32" s="108"/>
      <c r="G32" s="4"/>
      <c r="H32" s="38"/>
      <c r="I32" s="6"/>
      <c r="J32" s="38"/>
      <c r="K32" s="6"/>
      <c r="L32" s="38"/>
      <c r="M32" s="4"/>
      <c r="N32" s="38"/>
      <c r="O32" s="15"/>
      <c r="P32" s="38"/>
      <c r="Q32" s="4"/>
      <c r="R32" s="38"/>
      <c r="S32" s="40"/>
      <c r="T32" s="6">
        <f>K32*S32</f>
        <v>0</v>
      </c>
      <c r="U32" s="38">
        <f>L32*S32</f>
        <v>0</v>
      </c>
      <c r="V32" s="117"/>
      <c r="W32" s="120"/>
      <c r="X32" s="120"/>
      <c r="Y32" s="120"/>
      <c r="Z32" s="7"/>
    </row>
    <row r="33" spans="1:26" s="8" customFormat="1" ht="45.75" customHeight="1">
      <c r="A33" s="3" t="s">
        <v>68</v>
      </c>
      <c r="B33" s="49" t="s">
        <v>62</v>
      </c>
      <c r="C33" s="18"/>
      <c r="D33" s="32" t="s">
        <v>42</v>
      </c>
      <c r="E33" s="52"/>
      <c r="F33" s="52"/>
      <c r="G33" s="4"/>
      <c r="H33" s="53"/>
      <c r="I33" s="6"/>
      <c r="J33" s="53"/>
      <c r="K33" s="6"/>
      <c r="L33" s="53"/>
      <c r="M33" s="4"/>
      <c r="N33" s="53"/>
      <c r="O33" s="15"/>
      <c r="P33" s="53"/>
      <c r="Q33" s="4"/>
      <c r="R33" s="53"/>
      <c r="S33" s="15"/>
      <c r="T33" s="6">
        <f>K33*M33*Q33</f>
        <v>0</v>
      </c>
      <c r="U33" s="38">
        <f>L33*N33*R33</f>
        <v>0</v>
      </c>
      <c r="V33" s="4"/>
      <c r="W33" s="54"/>
      <c r="X33" s="54"/>
      <c r="Y33" s="54"/>
      <c r="Z33" s="7"/>
    </row>
    <row r="34" spans="1:26" s="8" customFormat="1" ht="15">
      <c r="A34" s="3"/>
      <c r="B34" s="19" t="s">
        <v>37</v>
      </c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2">
        <f>SUM(T16:T33)</f>
        <v>1254.1985</v>
      </c>
      <c r="U34" s="22">
        <f>SUM(U16:U33)</f>
        <v>1291.4470000000001</v>
      </c>
      <c r="V34" s="22"/>
      <c r="W34" s="23"/>
      <c r="X34" s="22">
        <f>ROUND((U34/T34*100),2)</f>
        <v>102.97</v>
      </c>
      <c r="Y34" s="22">
        <f>(U34-W34)/(T34-V34)*100</f>
        <v>102.96990468414691</v>
      </c>
      <c r="Z34" s="24"/>
    </row>
    <row r="35" spans="1:26" s="8" customFormat="1" ht="1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6"/>
      <c r="T35" s="26"/>
      <c r="U35" s="26"/>
      <c r="V35" s="26"/>
      <c r="W35" s="26"/>
      <c r="X35" s="26"/>
      <c r="Y35" s="26"/>
      <c r="Z35" s="24"/>
    </row>
    <row r="36" spans="1:26" s="8" customFormat="1" ht="45.75" customHeight="1">
      <c r="A36" s="26"/>
      <c r="B36" s="91" t="s">
        <v>57</v>
      </c>
      <c r="C36" s="91"/>
      <c r="D36" s="91"/>
      <c r="E36" s="91"/>
      <c r="F36" s="91"/>
      <c r="G36" s="91"/>
      <c r="H36" s="9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6"/>
      <c r="T36" s="26"/>
      <c r="U36" s="26"/>
      <c r="V36" s="26"/>
      <c r="W36" s="26"/>
      <c r="X36" s="26"/>
      <c r="Y36" s="26"/>
      <c r="Z36" s="24"/>
    </row>
    <row r="37" spans="1:26" s="8" customFormat="1" ht="24" customHeight="1">
      <c r="A37" s="26"/>
      <c r="B37" s="92" t="s">
        <v>54</v>
      </c>
      <c r="C37" s="92"/>
      <c r="D37" s="92"/>
      <c r="E37" s="92"/>
      <c r="F37" s="92"/>
      <c r="G37" s="43" t="s">
        <v>66</v>
      </c>
      <c r="H37" s="44" t="s">
        <v>67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6"/>
      <c r="T37" s="26"/>
      <c r="U37" s="26"/>
      <c r="V37" s="26"/>
      <c r="W37" s="26"/>
      <c r="X37" s="26"/>
      <c r="Y37" s="26"/>
      <c r="Z37" s="24"/>
    </row>
    <row r="38" spans="1:26" s="8" customFormat="1" ht="27.75" customHeight="1">
      <c r="A38" s="26"/>
      <c r="B38" s="92" t="s">
        <v>52</v>
      </c>
      <c r="C38" s="92"/>
      <c r="D38" s="92"/>
      <c r="E38" s="92"/>
      <c r="F38" s="92"/>
      <c r="G38" s="42"/>
      <c r="H38" s="4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6"/>
      <c r="T38" s="26"/>
      <c r="U38" s="26"/>
      <c r="V38" s="26"/>
      <c r="W38" s="26"/>
      <c r="X38" s="26"/>
      <c r="Y38" s="26"/>
      <c r="Z38" s="24"/>
    </row>
    <row r="39" spans="1:26" s="8" customFormat="1" ht="30" customHeight="1">
      <c r="A39" s="26"/>
      <c r="B39" s="92" t="s">
        <v>53</v>
      </c>
      <c r="C39" s="92"/>
      <c r="D39" s="92"/>
      <c r="E39" s="92"/>
      <c r="F39" s="92"/>
      <c r="G39" s="45"/>
      <c r="H39" s="4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6"/>
      <c r="T39" s="26"/>
      <c r="U39" s="26"/>
      <c r="V39" s="26"/>
      <c r="W39" s="26"/>
      <c r="X39" s="26"/>
      <c r="Y39" s="26"/>
      <c r="Z39" s="24"/>
    </row>
    <row r="40" spans="1:26" s="8" customFormat="1" ht="31.5" customHeight="1">
      <c r="A40" s="26"/>
      <c r="B40" s="93" t="s">
        <v>58</v>
      </c>
      <c r="C40" s="93"/>
      <c r="D40" s="93"/>
      <c r="E40" s="93"/>
      <c r="F40" s="93"/>
      <c r="G40" s="42"/>
      <c r="H40" s="4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6"/>
      <c r="T40" s="26"/>
      <c r="U40" s="26"/>
      <c r="V40" s="26"/>
      <c r="W40" s="26"/>
      <c r="X40" s="26"/>
      <c r="Y40" s="26"/>
      <c r="Z40" s="24"/>
    </row>
    <row r="41" spans="1:25" ht="57" customHeight="1">
      <c r="A41" s="96" t="s">
        <v>95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27"/>
      <c r="T41" s="27"/>
      <c r="U41" s="27"/>
      <c r="V41" s="27"/>
      <c r="W41" s="27"/>
      <c r="X41" s="27"/>
      <c r="Y41" s="27"/>
    </row>
    <row r="42" spans="1:25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25"/>
      <c r="T42" s="25"/>
      <c r="U42" s="25"/>
      <c r="V42" s="25"/>
      <c r="W42" s="25"/>
      <c r="X42" s="25"/>
      <c r="Y42" s="25"/>
    </row>
    <row r="43" spans="2:18" s="26" customFormat="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25" ht="15.75">
      <c r="A44" s="29" t="s">
        <v>38</v>
      </c>
      <c r="B44" s="28"/>
      <c r="C44" s="28" t="s">
        <v>96</v>
      </c>
      <c r="D44" s="28" t="s">
        <v>97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6"/>
      <c r="T44" s="26"/>
      <c r="U44" s="26"/>
      <c r="V44" s="26"/>
      <c r="W44" s="26"/>
      <c r="X44" s="26"/>
      <c r="Y44" s="26"/>
    </row>
    <row r="45" spans="1:25" ht="15">
      <c r="A45" s="2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6"/>
      <c r="T45" s="26"/>
      <c r="U45" s="26"/>
      <c r="V45" s="26"/>
      <c r="W45" s="26"/>
      <c r="X45" s="26"/>
      <c r="Y45" s="26"/>
    </row>
    <row r="46" spans="1:25" ht="15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6"/>
      <c r="T46" s="26"/>
      <c r="U46" s="26"/>
      <c r="V46" s="26"/>
      <c r="W46" s="26"/>
      <c r="X46" s="26"/>
      <c r="Y46" s="26"/>
    </row>
  </sheetData>
  <sheetProtection selectLockedCells="1" selectUnlockedCells="1"/>
  <mergeCells count="82">
    <mergeCell ref="A1:Y1"/>
    <mergeCell ref="A2:Y2"/>
    <mergeCell ref="S3:W3"/>
    <mergeCell ref="A4:Y4"/>
    <mergeCell ref="A5:Y5"/>
    <mergeCell ref="A7:D7"/>
    <mergeCell ref="E7:L7"/>
    <mergeCell ref="N7:X7"/>
    <mergeCell ref="A8:D8"/>
    <mergeCell ref="E8:L8"/>
    <mergeCell ref="N8:X8"/>
    <mergeCell ref="A9:D9"/>
    <mergeCell ref="E9:L9"/>
    <mergeCell ref="N9:X10"/>
    <mergeCell ref="Y9:Y10"/>
    <mergeCell ref="A10:B10"/>
    <mergeCell ref="I11:J11"/>
    <mergeCell ref="K11:L11"/>
    <mergeCell ref="G12:H12"/>
    <mergeCell ref="I12:J12"/>
    <mergeCell ref="K12:L12"/>
    <mergeCell ref="O13:P14"/>
    <mergeCell ref="Q13:R14"/>
    <mergeCell ref="A13:A15"/>
    <mergeCell ref="B13:B15"/>
    <mergeCell ref="C13:C15"/>
    <mergeCell ref="D13:D15"/>
    <mergeCell ref="E13:E14"/>
    <mergeCell ref="F13:F14"/>
    <mergeCell ref="S13:S14"/>
    <mergeCell ref="T13:U14"/>
    <mergeCell ref="V13:W14"/>
    <mergeCell ref="X13:X14"/>
    <mergeCell ref="Y13:Y14"/>
    <mergeCell ref="E15:F15"/>
    <mergeCell ref="G13:H14"/>
    <mergeCell ref="I13:J14"/>
    <mergeCell ref="K13:L14"/>
    <mergeCell ref="M13:N14"/>
    <mergeCell ref="A16:A17"/>
    <mergeCell ref="B16:B17"/>
    <mergeCell ref="C16:C17"/>
    <mergeCell ref="D16:D17"/>
    <mergeCell ref="E16:E23"/>
    <mergeCell ref="F16:F23"/>
    <mergeCell ref="C20:C21"/>
    <mergeCell ref="D20:D21"/>
    <mergeCell ref="A22:A23"/>
    <mergeCell ref="B22:B23"/>
    <mergeCell ref="V16:V32"/>
    <mergeCell ref="W16:W32"/>
    <mergeCell ref="X16:X32"/>
    <mergeCell ref="Y16:Y32"/>
    <mergeCell ref="A18:A19"/>
    <mergeCell ref="B18:B19"/>
    <mergeCell ref="C18:C19"/>
    <mergeCell ref="D18:D19"/>
    <mergeCell ref="A20:A21"/>
    <mergeCell ref="B20:B21"/>
    <mergeCell ref="C22:C23"/>
    <mergeCell ref="D22:D23"/>
    <mergeCell ref="A24:A25"/>
    <mergeCell ref="B24:B25"/>
    <mergeCell ref="C24:C25"/>
    <mergeCell ref="D24:D25"/>
    <mergeCell ref="A41:R42"/>
    <mergeCell ref="E24:E25"/>
    <mergeCell ref="F24:F25"/>
    <mergeCell ref="A26:A29"/>
    <mergeCell ref="B26:B29"/>
    <mergeCell ref="C26:C29"/>
    <mergeCell ref="E26:E32"/>
    <mergeCell ref="F26:F32"/>
    <mergeCell ref="A30:A31"/>
    <mergeCell ref="B30:B31"/>
    <mergeCell ref="D30:D31"/>
    <mergeCell ref="B36:H36"/>
    <mergeCell ref="B37:F37"/>
    <mergeCell ref="B38:F38"/>
    <mergeCell ref="B39:F39"/>
    <mergeCell ref="B40:F40"/>
    <mergeCell ref="C30:C31"/>
  </mergeCells>
  <printOptions/>
  <pageMargins left="0.5118110236220472" right="0.1968503937007874" top="0.15748031496062992" bottom="0.15748031496062992" header="0.5118110236220472" footer="0.5118110236220472"/>
  <pageSetup fitToHeight="1" fitToWidth="1" horizontalDpi="600" verticalDpi="600" orientation="landscape" paperSize="9" scale="4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view="pageBreakPreview" zoomScale="80" zoomScaleNormal="60" zoomScaleSheetLayoutView="80" zoomScalePageLayoutView="0" workbookViewId="0" topLeftCell="A15">
      <selection activeCell="M22" sqref="M22"/>
    </sheetView>
  </sheetViews>
  <sheetFormatPr defaultColWidth="9.140625" defaultRowHeight="15"/>
  <cols>
    <col min="1" max="1" width="5.57421875" style="0" customWidth="1"/>
    <col min="2" max="2" width="24.28125" style="0" customWidth="1"/>
    <col min="3" max="3" width="19.57421875" style="0" customWidth="1"/>
    <col min="4" max="4" width="11.00390625" style="0" customWidth="1"/>
    <col min="5" max="5" width="11.28125" style="0" customWidth="1"/>
    <col min="6" max="6" width="9.57421875" style="0" customWidth="1"/>
    <col min="7" max="7" width="18.7109375" style="0" customWidth="1"/>
    <col min="8" max="8" width="18.8515625" style="0" customWidth="1"/>
    <col min="9" max="10" width="11.5742187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8515625" style="0" customWidth="1"/>
    <col min="15" max="16" width="10.7109375" style="0" customWidth="1"/>
    <col min="17" max="17" width="10.421875" style="0" customWidth="1"/>
    <col min="18" max="18" width="11.28125" style="0" customWidth="1"/>
    <col min="19" max="19" width="11.8515625" style="0" customWidth="1"/>
    <col min="20" max="21" width="10.57421875" style="0" customWidth="1"/>
    <col min="22" max="22" width="12.421875" style="0" customWidth="1"/>
    <col min="23" max="23" width="12.00390625" style="0" customWidth="1"/>
    <col min="24" max="24" width="14.421875" style="0" customWidth="1"/>
    <col min="25" max="25" width="21.7109375" style="0" customWidth="1"/>
  </cols>
  <sheetData>
    <row r="1" spans="1:25" ht="32.25" customHeight="1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3.25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"/>
      <c r="R3" s="2"/>
      <c r="S3" s="159" t="s">
        <v>39</v>
      </c>
      <c r="T3" s="159"/>
      <c r="U3" s="159"/>
      <c r="V3" s="159"/>
      <c r="W3" s="159"/>
      <c r="X3" s="2"/>
      <c r="Y3" s="2"/>
    </row>
    <row r="4" spans="1:25" ht="19.5" customHeight="1">
      <c r="A4" s="160" t="s">
        <v>60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39.75" customHeight="1">
      <c r="A5" s="160" t="s">
        <v>49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1" customHeight="1">
      <c r="A7" s="148" t="s">
        <v>47</v>
      </c>
      <c r="B7" s="148"/>
      <c r="C7" s="148"/>
      <c r="D7" s="148"/>
      <c r="E7" s="163" t="s">
        <v>81</v>
      </c>
      <c r="F7" s="163"/>
      <c r="G7" s="163"/>
      <c r="H7" s="163"/>
      <c r="I7" s="163"/>
      <c r="J7" s="163"/>
      <c r="K7" s="163"/>
      <c r="L7" s="163"/>
      <c r="M7" s="1"/>
      <c r="N7" s="150" t="s">
        <v>48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50">
        <v>1402</v>
      </c>
    </row>
    <row r="8" spans="1:25" ht="27" customHeight="1">
      <c r="A8" s="148" t="s">
        <v>1</v>
      </c>
      <c r="B8" s="148"/>
      <c r="C8" s="148"/>
      <c r="D8" s="148"/>
      <c r="E8" s="162" t="s">
        <v>71</v>
      </c>
      <c r="F8" s="162"/>
      <c r="G8" s="162"/>
      <c r="H8" s="162"/>
      <c r="I8" s="162"/>
      <c r="J8" s="162"/>
      <c r="K8" s="162"/>
      <c r="L8" s="162"/>
      <c r="M8" s="1"/>
      <c r="N8" s="150" t="s">
        <v>0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50">
        <v>6</v>
      </c>
    </row>
    <row r="9" spans="1:25" ht="17.25" customHeight="1">
      <c r="A9" s="148" t="s">
        <v>3</v>
      </c>
      <c r="B9" s="148"/>
      <c r="C9" s="148"/>
      <c r="D9" s="148"/>
      <c r="E9" s="162" t="s">
        <v>82</v>
      </c>
      <c r="F9" s="162"/>
      <c r="G9" s="162"/>
      <c r="H9" s="162"/>
      <c r="I9" s="162"/>
      <c r="J9" s="162"/>
      <c r="K9" s="162"/>
      <c r="L9" s="162"/>
      <c r="M9" s="1"/>
      <c r="N9" s="151" t="s">
        <v>2</v>
      </c>
      <c r="O9" s="152"/>
      <c r="P9" s="152"/>
      <c r="Q9" s="152"/>
      <c r="R9" s="152"/>
      <c r="S9" s="152"/>
      <c r="T9" s="152"/>
      <c r="U9" s="152"/>
      <c r="V9" s="152"/>
      <c r="W9" s="152"/>
      <c r="X9" s="153"/>
      <c r="Y9" s="139">
        <f>Y8/Y7*100</f>
        <v>0.42796005706134094</v>
      </c>
    </row>
    <row r="10" spans="1:25" ht="28.5" customHeight="1">
      <c r="A10" s="141"/>
      <c r="B10" s="141"/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54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Y10" s="140"/>
    </row>
    <row r="11" spans="1:25" ht="29.25" customHeight="1">
      <c r="A11" s="30"/>
      <c r="B11" s="30"/>
      <c r="C11" s="30"/>
      <c r="D11" s="30"/>
      <c r="E11" s="30"/>
      <c r="F11" s="30"/>
      <c r="G11" s="30"/>
      <c r="H11" s="30"/>
      <c r="I11" s="142" t="s">
        <v>12</v>
      </c>
      <c r="J11" s="142"/>
      <c r="K11" s="142" t="s">
        <v>13</v>
      </c>
      <c r="L11" s="142"/>
      <c r="M11" s="30"/>
      <c r="N11" s="35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8.75" customHeight="1">
      <c r="A12" s="30"/>
      <c r="B12" s="30"/>
      <c r="C12" s="30"/>
      <c r="D12" s="30"/>
      <c r="E12" s="30"/>
      <c r="F12" s="30"/>
      <c r="G12" s="143" t="s">
        <v>51</v>
      </c>
      <c r="H12" s="144"/>
      <c r="I12" s="145">
        <v>52</v>
      </c>
      <c r="J12" s="145"/>
      <c r="K12" s="146">
        <v>3</v>
      </c>
      <c r="L12" s="14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35" t="s">
        <v>4</v>
      </c>
      <c r="B13" s="136" t="s">
        <v>5</v>
      </c>
      <c r="C13" s="136" t="s">
        <v>6</v>
      </c>
      <c r="D13" s="137" t="s">
        <v>40</v>
      </c>
      <c r="E13" s="126" t="s">
        <v>7</v>
      </c>
      <c r="F13" s="126" t="s">
        <v>8</v>
      </c>
      <c r="G13" s="126" t="s">
        <v>9</v>
      </c>
      <c r="H13" s="126"/>
      <c r="I13" s="130" t="s">
        <v>10</v>
      </c>
      <c r="J13" s="130"/>
      <c r="K13" s="131" t="s">
        <v>11</v>
      </c>
      <c r="L13" s="132"/>
      <c r="M13" s="126" t="s">
        <v>55</v>
      </c>
      <c r="N13" s="126"/>
      <c r="O13" s="125" t="s">
        <v>12</v>
      </c>
      <c r="P13" s="125"/>
      <c r="Q13" s="125" t="s">
        <v>13</v>
      </c>
      <c r="R13" s="125"/>
      <c r="S13" s="125" t="s">
        <v>14</v>
      </c>
      <c r="T13" s="126" t="s">
        <v>15</v>
      </c>
      <c r="U13" s="126"/>
      <c r="V13" s="125" t="s">
        <v>16</v>
      </c>
      <c r="W13" s="125"/>
      <c r="X13" s="127" t="s">
        <v>17</v>
      </c>
      <c r="Y13" s="127" t="s">
        <v>18</v>
      </c>
    </row>
    <row r="14" spans="1:25" ht="118.5" customHeight="1">
      <c r="A14" s="135"/>
      <c r="B14" s="136"/>
      <c r="C14" s="136"/>
      <c r="D14" s="138"/>
      <c r="E14" s="126"/>
      <c r="F14" s="126"/>
      <c r="G14" s="126"/>
      <c r="H14" s="126"/>
      <c r="I14" s="126"/>
      <c r="J14" s="126"/>
      <c r="K14" s="133"/>
      <c r="L14" s="134"/>
      <c r="M14" s="126"/>
      <c r="N14" s="126"/>
      <c r="O14" s="125"/>
      <c r="P14" s="125"/>
      <c r="Q14" s="125"/>
      <c r="R14" s="125"/>
      <c r="S14" s="125"/>
      <c r="T14" s="126"/>
      <c r="U14" s="126"/>
      <c r="V14" s="125"/>
      <c r="W14" s="125"/>
      <c r="X14" s="128"/>
      <c r="Y14" s="128"/>
    </row>
    <row r="15" spans="1:25" ht="54" customHeight="1">
      <c r="A15" s="135"/>
      <c r="B15" s="136"/>
      <c r="C15" s="136"/>
      <c r="D15" s="129"/>
      <c r="E15" s="129" t="s">
        <v>19</v>
      </c>
      <c r="F15" s="129"/>
      <c r="G15" s="46" t="s">
        <v>63</v>
      </c>
      <c r="H15" s="47" t="s">
        <v>64</v>
      </c>
      <c r="I15" s="46" t="s">
        <v>63</v>
      </c>
      <c r="J15" s="47" t="s">
        <v>64</v>
      </c>
      <c r="K15" s="46" t="s">
        <v>63</v>
      </c>
      <c r="L15" s="47" t="s">
        <v>64</v>
      </c>
      <c r="M15" s="46" t="s">
        <v>63</v>
      </c>
      <c r="N15" s="47" t="s">
        <v>64</v>
      </c>
      <c r="O15" s="46" t="s">
        <v>63</v>
      </c>
      <c r="P15" s="47" t="s">
        <v>64</v>
      </c>
      <c r="Q15" s="46" t="s">
        <v>63</v>
      </c>
      <c r="R15" s="47" t="s">
        <v>64</v>
      </c>
      <c r="S15" s="46" t="s">
        <v>63</v>
      </c>
      <c r="T15" s="46" t="s">
        <v>63</v>
      </c>
      <c r="U15" s="47" t="s">
        <v>64</v>
      </c>
      <c r="V15" s="46" t="s">
        <v>63</v>
      </c>
      <c r="W15" s="47" t="s">
        <v>64</v>
      </c>
      <c r="X15" s="48" t="s">
        <v>65</v>
      </c>
      <c r="Y15" s="48" t="s">
        <v>65</v>
      </c>
    </row>
    <row r="16" spans="1:26" ht="28.5" customHeight="1">
      <c r="A16" s="114" t="s">
        <v>20</v>
      </c>
      <c r="B16" s="121" t="s">
        <v>21</v>
      </c>
      <c r="C16" s="117" t="s">
        <v>88</v>
      </c>
      <c r="D16" s="122" t="s">
        <v>42</v>
      </c>
      <c r="E16" s="117"/>
      <c r="F16" s="117"/>
      <c r="G16" s="36" t="s">
        <v>22</v>
      </c>
      <c r="H16" s="38" t="s">
        <v>22</v>
      </c>
      <c r="I16" s="4"/>
      <c r="J16" s="38"/>
      <c r="K16" s="4"/>
      <c r="L16" s="38"/>
      <c r="M16" s="4"/>
      <c r="N16" s="55"/>
      <c r="O16" s="6"/>
      <c r="P16" s="55"/>
      <c r="Q16" s="72"/>
      <c r="R16" s="60"/>
      <c r="S16" s="58"/>
      <c r="T16" s="6">
        <f>K16*M16*Q16</f>
        <v>0</v>
      </c>
      <c r="U16" s="38">
        <f>L16*N16*R16</f>
        <v>0</v>
      </c>
      <c r="V16" s="117"/>
      <c r="W16" s="118"/>
      <c r="X16" s="118"/>
      <c r="Y16" s="118"/>
      <c r="Z16" s="7"/>
    </row>
    <row r="17" spans="1:26" ht="30.75" customHeight="1">
      <c r="A17" s="114"/>
      <c r="B17" s="121"/>
      <c r="C17" s="117"/>
      <c r="D17" s="123"/>
      <c r="E17" s="117"/>
      <c r="F17" s="117"/>
      <c r="G17" s="39" t="s">
        <v>23</v>
      </c>
      <c r="H17" s="38" t="s">
        <v>23</v>
      </c>
      <c r="I17" s="4">
        <v>29.22</v>
      </c>
      <c r="J17" s="38">
        <v>29.6</v>
      </c>
      <c r="K17" s="4">
        <v>29.22</v>
      </c>
      <c r="L17" s="38">
        <v>29.6</v>
      </c>
      <c r="M17" s="4"/>
      <c r="N17" s="55"/>
      <c r="O17" s="4">
        <v>52</v>
      </c>
      <c r="P17" s="55">
        <v>52</v>
      </c>
      <c r="Q17" s="4">
        <v>3</v>
      </c>
      <c r="R17" s="56">
        <v>3</v>
      </c>
      <c r="S17" s="56">
        <v>0</v>
      </c>
      <c r="T17" s="6">
        <f>K17*S17</f>
        <v>0</v>
      </c>
      <c r="U17" s="38">
        <f>L17*S17</f>
        <v>0</v>
      </c>
      <c r="V17" s="117"/>
      <c r="W17" s="119"/>
      <c r="X17" s="119"/>
      <c r="Y17" s="119"/>
      <c r="Z17" s="7"/>
    </row>
    <row r="18" spans="1:26" s="8" customFormat="1" ht="29.25" customHeight="1">
      <c r="A18" s="114" t="s">
        <v>24</v>
      </c>
      <c r="B18" s="121" t="s">
        <v>56</v>
      </c>
      <c r="C18" s="117"/>
      <c r="D18" s="122" t="s">
        <v>46</v>
      </c>
      <c r="E18" s="117"/>
      <c r="F18" s="117"/>
      <c r="G18" s="31" t="s">
        <v>22</v>
      </c>
      <c r="H18" s="38" t="s">
        <v>22</v>
      </c>
      <c r="I18" s="16"/>
      <c r="J18" s="38"/>
      <c r="K18" s="5"/>
      <c r="L18" s="38"/>
      <c r="M18" s="5"/>
      <c r="N18" s="55"/>
      <c r="O18" s="5"/>
      <c r="P18" s="55"/>
      <c r="Q18" s="77"/>
      <c r="R18" s="56"/>
      <c r="S18" s="5"/>
      <c r="T18" s="6">
        <f>K18*M18*Q18</f>
        <v>0</v>
      </c>
      <c r="U18" s="38">
        <f>L18*N18*R18</f>
        <v>0</v>
      </c>
      <c r="V18" s="117"/>
      <c r="W18" s="119"/>
      <c r="X18" s="119"/>
      <c r="Y18" s="119"/>
      <c r="Z18" s="7"/>
    </row>
    <row r="19" spans="1:26" s="8" customFormat="1" ht="33.75" customHeight="1">
      <c r="A19" s="114"/>
      <c r="B19" s="121"/>
      <c r="C19" s="117"/>
      <c r="D19" s="123"/>
      <c r="E19" s="117"/>
      <c r="F19" s="117"/>
      <c r="G19" s="38" t="s">
        <v>23</v>
      </c>
      <c r="H19" s="38" t="s">
        <v>23</v>
      </c>
      <c r="I19" s="16"/>
      <c r="J19" s="38"/>
      <c r="K19" s="5"/>
      <c r="L19" s="38"/>
      <c r="M19" s="5"/>
      <c r="N19" s="55"/>
      <c r="O19" s="5"/>
      <c r="P19" s="55"/>
      <c r="Q19" s="4"/>
      <c r="R19" s="56"/>
      <c r="S19" s="56"/>
      <c r="T19" s="6">
        <f>K19*S19</f>
        <v>0</v>
      </c>
      <c r="U19" s="38">
        <f>L19*S19</f>
        <v>0</v>
      </c>
      <c r="V19" s="117"/>
      <c r="W19" s="119"/>
      <c r="X19" s="119"/>
      <c r="Y19" s="119"/>
      <c r="Z19" s="7"/>
    </row>
    <row r="20" spans="1:26" s="8" customFormat="1" ht="29.25" customHeight="1">
      <c r="A20" s="114" t="s">
        <v>25</v>
      </c>
      <c r="B20" s="124" t="s">
        <v>26</v>
      </c>
      <c r="C20" s="117" t="s">
        <v>88</v>
      </c>
      <c r="D20" s="122" t="s">
        <v>42</v>
      </c>
      <c r="E20" s="117"/>
      <c r="F20" s="117"/>
      <c r="G20" s="4" t="s">
        <v>22</v>
      </c>
      <c r="H20" s="38" t="s">
        <v>22</v>
      </c>
      <c r="I20" s="9"/>
      <c r="J20" s="38"/>
      <c r="K20" s="9"/>
      <c r="L20" s="38"/>
      <c r="M20" s="4"/>
      <c r="N20" s="55"/>
      <c r="O20" s="10"/>
      <c r="P20" s="55"/>
      <c r="Q20" s="77"/>
      <c r="R20" s="56"/>
      <c r="S20" s="10"/>
      <c r="T20" s="6">
        <f>K20*M20*Q20</f>
        <v>0</v>
      </c>
      <c r="U20" s="38">
        <f>L20*N20*R20</f>
        <v>0</v>
      </c>
      <c r="V20" s="117"/>
      <c r="W20" s="119"/>
      <c r="X20" s="119"/>
      <c r="Y20" s="119"/>
      <c r="Z20" s="7"/>
    </row>
    <row r="21" spans="1:26" s="8" customFormat="1" ht="30.75" customHeight="1">
      <c r="A21" s="114"/>
      <c r="B21" s="124"/>
      <c r="C21" s="117"/>
      <c r="D21" s="123"/>
      <c r="E21" s="117"/>
      <c r="F21" s="117"/>
      <c r="G21" s="38" t="s">
        <v>23</v>
      </c>
      <c r="H21" s="38" t="s">
        <v>23</v>
      </c>
      <c r="I21" s="9">
        <v>24.97</v>
      </c>
      <c r="J21" s="38">
        <v>25.78</v>
      </c>
      <c r="K21" s="9">
        <v>24.97</v>
      </c>
      <c r="L21" s="38">
        <v>25.78</v>
      </c>
      <c r="M21" s="10"/>
      <c r="N21" s="55"/>
      <c r="O21" s="10"/>
      <c r="P21" s="55"/>
      <c r="Q21" s="4">
        <v>3</v>
      </c>
      <c r="R21" s="56">
        <v>3</v>
      </c>
      <c r="S21" s="56">
        <v>0</v>
      </c>
      <c r="T21" s="6">
        <f>K21*S21</f>
        <v>0</v>
      </c>
      <c r="U21" s="38">
        <f>L21*S21</f>
        <v>0</v>
      </c>
      <c r="V21" s="117"/>
      <c r="W21" s="119"/>
      <c r="X21" s="119"/>
      <c r="Y21" s="119"/>
      <c r="Z21" s="7"/>
    </row>
    <row r="22" spans="1:26" s="8" customFormat="1" ht="31.5" customHeight="1">
      <c r="A22" s="114" t="s">
        <v>27</v>
      </c>
      <c r="B22" s="124" t="s">
        <v>28</v>
      </c>
      <c r="C22" s="111" t="s">
        <v>89</v>
      </c>
      <c r="D22" s="112" t="s">
        <v>43</v>
      </c>
      <c r="E22" s="117"/>
      <c r="F22" s="117"/>
      <c r="G22" s="4" t="s">
        <v>22</v>
      </c>
      <c r="H22" s="38" t="s">
        <v>22</v>
      </c>
      <c r="I22" s="9">
        <v>1918.57</v>
      </c>
      <c r="J22" s="38">
        <v>3328.4</v>
      </c>
      <c r="K22" s="9">
        <v>1918.57</v>
      </c>
      <c r="L22" s="38">
        <v>3328.4</v>
      </c>
      <c r="M22" s="11">
        <v>0.013000000000000001</v>
      </c>
      <c r="N22" s="73">
        <v>0.013000000000000001</v>
      </c>
      <c r="O22" s="9">
        <f>I12</f>
        <v>52</v>
      </c>
      <c r="P22" s="55">
        <f>I12</f>
        <v>52</v>
      </c>
      <c r="Q22" s="77">
        <v>0</v>
      </c>
      <c r="R22" s="56">
        <v>0</v>
      </c>
      <c r="S22" s="10"/>
      <c r="T22" s="6">
        <f>K22*M22*O22</f>
        <v>1296.95332</v>
      </c>
      <c r="U22" s="38">
        <f>L22*N22*P22</f>
        <v>2249.9984000000004</v>
      </c>
      <c r="V22" s="117"/>
      <c r="W22" s="119"/>
      <c r="X22" s="119"/>
      <c r="Y22" s="119"/>
      <c r="Z22" s="7"/>
    </row>
    <row r="23" spans="1:26" s="8" customFormat="1" ht="32.25" customHeight="1">
      <c r="A23" s="114"/>
      <c r="B23" s="124"/>
      <c r="C23" s="111"/>
      <c r="D23" s="113"/>
      <c r="E23" s="117"/>
      <c r="F23" s="117"/>
      <c r="G23" s="38" t="s">
        <v>23</v>
      </c>
      <c r="H23" s="38" t="s">
        <v>23</v>
      </c>
      <c r="I23" s="9"/>
      <c r="J23" s="38"/>
      <c r="K23" s="9"/>
      <c r="L23" s="38"/>
      <c r="M23" s="12"/>
      <c r="N23" s="55"/>
      <c r="O23" s="9"/>
      <c r="P23" s="55"/>
      <c r="Q23" s="4"/>
      <c r="R23" s="56"/>
      <c r="S23" s="57"/>
      <c r="T23" s="6">
        <f>K23*S23</f>
        <v>0</v>
      </c>
      <c r="U23" s="38">
        <f>L23*S23</f>
        <v>0</v>
      </c>
      <c r="V23" s="117"/>
      <c r="W23" s="119"/>
      <c r="X23" s="119"/>
      <c r="Y23" s="119"/>
      <c r="Z23" s="7"/>
    </row>
    <row r="24" spans="1:26" s="8" customFormat="1" ht="30" customHeight="1">
      <c r="A24" s="114" t="s">
        <v>29</v>
      </c>
      <c r="B24" s="115" t="s">
        <v>30</v>
      </c>
      <c r="C24" s="116" t="s">
        <v>90</v>
      </c>
      <c r="D24" s="89" t="s">
        <v>41</v>
      </c>
      <c r="E24" s="98"/>
      <c r="F24" s="98"/>
      <c r="G24" s="4" t="s">
        <v>22</v>
      </c>
      <c r="H24" s="38" t="s">
        <v>22</v>
      </c>
      <c r="I24" s="13"/>
      <c r="J24" s="38"/>
      <c r="K24" s="13"/>
      <c r="L24" s="38"/>
      <c r="M24" s="13"/>
      <c r="N24" s="55"/>
      <c r="O24" s="13"/>
      <c r="P24" s="55"/>
      <c r="Q24" s="77"/>
      <c r="R24" s="56"/>
      <c r="S24" s="13"/>
      <c r="T24" s="6">
        <f>K24*M24*Q24</f>
        <v>0</v>
      </c>
      <c r="U24" s="38">
        <f>L24*N24*R24</f>
        <v>0</v>
      </c>
      <c r="V24" s="117"/>
      <c r="W24" s="119"/>
      <c r="X24" s="119"/>
      <c r="Y24" s="119"/>
      <c r="Z24" s="7"/>
    </row>
    <row r="25" spans="1:26" s="8" customFormat="1" ht="30.75" customHeight="1">
      <c r="A25" s="114"/>
      <c r="B25" s="115"/>
      <c r="C25" s="116"/>
      <c r="D25" s="90"/>
      <c r="E25" s="98"/>
      <c r="F25" s="98"/>
      <c r="G25" s="38" t="s">
        <v>23</v>
      </c>
      <c r="H25" s="38" t="s">
        <v>23</v>
      </c>
      <c r="I25" s="13">
        <v>3.14</v>
      </c>
      <c r="J25" s="38">
        <v>3.25</v>
      </c>
      <c r="K25" s="13">
        <v>3.14</v>
      </c>
      <c r="L25" s="38">
        <v>3.25</v>
      </c>
      <c r="M25" s="13"/>
      <c r="N25" s="55"/>
      <c r="O25" s="78">
        <f>I12</f>
        <v>52</v>
      </c>
      <c r="P25" s="55">
        <f>I12</f>
        <v>52</v>
      </c>
      <c r="Q25" s="4">
        <v>0</v>
      </c>
      <c r="R25" s="56">
        <v>0</v>
      </c>
      <c r="S25" s="56">
        <v>0</v>
      </c>
      <c r="T25" s="6">
        <f>K25*S25</f>
        <v>0</v>
      </c>
      <c r="U25" s="38">
        <f>L25*S25</f>
        <v>0</v>
      </c>
      <c r="V25" s="117"/>
      <c r="W25" s="119"/>
      <c r="X25" s="119"/>
      <c r="Y25" s="119"/>
      <c r="Z25" s="7"/>
    </row>
    <row r="26" spans="1:26" s="8" customFormat="1" ht="72.75" customHeight="1">
      <c r="A26" s="99" t="s">
        <v>31</v>
      </c>
      <c r="B26" s="102" t="s">
        <v>32</v>
      </c>
      <c r="C26" s="105" t="s">
        <v>92</v>
      </c>
      <c r="D26" s="32" t="s">
        <v>42</v>
      </c>
      <c r="E26" s="108"/>
      <c r="F26" s="108"/>
      <c r="G26" s="4" t="s">
        <v>50</v>
      </c>
      <c r="H26" s="38" t="s">
        <v>50</v>
      </c>
      <c r="I26" s="14">
        <v>7.48</v>
      </c>
      <c r="J26" s="38">
        <v>7.7</v>
      </c>
      <c r="K26" s="14">
        <v>7.48</v>
      </c>
      <c r="L26" s="38">
        <v>7.7</v>
      </c>
      <c r="M26" s="15">
        <v>9.5</v>
      </c>
      <c r="N26" s="55">
        <v>9.5</v>
      </c>
      <c r="O26" s="15">
        <v>52</v>
      </c>
      <c r="P26" s="55">
        <v>52</v>
      </c>
      <c r="Q26" s="4">
        <v>0</v>
      </c>
      <c r="R26" s="56">
        <v>0</v>
      </c>
      <c r="S26" s="15"/>
      <c r="T26" s="6">
        <f>K26*M26*Q26</f>
        <v>0</v>
      </c>
      <c r="U26" s="38">
        <f>L26*N26*R26</f>
        <v>0</v>
      </c>
      <c r="V26" s="117"/>
      <c r="W26" s="119"/>
      <c r="X26" s="119"/>
      <c r="Y26" s="119"/>
      <c r="Z26" s="7"/>
    </row>
    <row r="27" spans="1:26" s="8" customFormat="1" ht="38.25" customHeight="1">
      <c r="A27" s="100"/>
      <c r="B27" s="103"/>
      <c r="C27" s="106"/>
      <c r="D27" s="32" t="s">
        <v>42</v>
      </c>
      <c r="E27" s="108"/>
      <c r="F27" s="108"/>
      <c r="G27" s="4" t="s">
        <v>44</v>
      </c>
      <c r="H27" s="38" t="s">
        <v>44</v>
      </c>
      <c r="I27" s="14">
        <v>7.48</v>
      </c>
      <c r="J27" s="38">
        <v>7.7</v>
      </c>
      <c r="K27" s="14">
        <v>7.48</v>
      </c>
      <c r="L27" s="38">
        <v>7.7</v>
      </c>
      <c r="M27" s="15">
        <v>6</v>
      </c>
      <c r="N27" s="55">
        <v>6</v>
      </c>
      <c r="O27" s="15">
        <v>52</v>
      </c>
      <c r="P27" s="55">
        <v>52</v>
      </c>
      <c r="Q27" s="77">
        <v>0</v>
      </c>
      <c r="R27" s="56">
        <v>0</v>
      </c>
      <c r="S27" s="15"/>
      <c r="T27" s="6">
        <f>K27*M27*Q27</f>
        <v>0</v>
      </c>
      <c r="U27" s="38">
        <f>L27*N27*R27</f>
        <v>0</v>
      </c>
      <c r="V27" s="117"/>
      <c r="W27" s="119"/>
      <c r="X27" s="119"/>
      <c r="Y27" s="119"/>
      <c r="Z27" s="7"/>
    </row>
    <row r="28" spans="1:26" s="8" customFormat="1" ht="38.25" customHeight="1">
      <c r="A28" s="100"/>
      <c r="B28" s="103"/>
      <c r="C28" s="106"/>
      <c r="D28" s="32" t="s">
        <v>42</v>
      </c>
      <c r="E28" s="108"/>
      <c r="F28" s="108"/>
      <c r="G28" s="33" t="s">
        <v>45</v>
      </c>
      <c r="H28" s="38" t="s">
        <v>45</v>
      </c>
      <c r="I28" s="16"/>
      <c r="J28" s="38"/>
      <c r="K28" s="16"/>
      <c r="L28" s="38"/>
      <c r="M28" s="15"/>
      <c r="N28" s="55"/>
      <c r="O28" s="14"/>
      <c r="P28" s="55"/>
      <c r="Q28" s="4"/>
      <c r="R28" s="56"/>
      <c r="S28" s="15"/>
      <c r="T28" s="6">
        <f>K28*M28*O28</f>
        <v>0</v>
      </c>
      <c r="U28" s="38">
        <f>L28*N28*P28</f>
        <v>0</v>
      </c>
      <c r="V28" s="117"/>
      <c r="W28" s="119"/>
      <c r="X28" s="119"/>
      <c r="Y28" s="119"/>
      <c r="Z28" s="7"/>
    </row>
    <row r="29" spans="1:26" s="8" customFormat="1" ht="30" customHeight="1">
      <c r="A29" s="101"/>
      <c r="B29" s="104"/>
      <c r="C29" s="107"/>
      <c r="D29" s="32" t="s">
        <v>42</v>
      </c>
      <c r="E29" s="108"/>
      <c r="F29" s="108"/>
      <c r="G29" s="38" t="s">
        <v>23</v>
      </c>
      <c r="H29" s="38" t="s">
        <v>23</v>
      </c>
      <c r="I29" s="16"/>
      <c r="J29" s="38"/>
      <c r="K29" s="16"/>
      <c r="L29" s="38"/>
      <c r="M29" s="15"/>
      <c r="N29" s="55"/>
      <c r="O29" s="14"/>
      <c r="P29" s="55"/>
      <c r="Q29" s="4"/>
      <c r="R29" s="56"/>
      <c r="S29" s="56"/>
      <c r="T29" s="6">
        <f>K29*S29</f>
        <v>0</v>
      </c>
      <c r="U29" s="38">
        <f>L29*S29</f>
        <v>0</v>
      </c>
      <c r="V29" s="117"/>
      <c r="W29" s="119"/>
      <c r="X29" s="119"/>
      <c r="Y29" s="119"/>
      <c r="Z29" s="7"/>
    </row>
    <row r="30" spans="1:26" s="8" customFormat="1" ht="30" customHeight="1">
      <c r="A30" s="99" t="s">
        <v>33</v>
      </c>
      <c r="B30" s="109" t="s">
        <v>34</v>
      </c>
      <c r="C30" s="94"/>
      <c r="D30" s="89" t="s">
        <v>61</v>
      </c>
      <c r="E30" s="108"/>
      <c r="F30" s="108"/>
      <c r="G30" s="4" t="s">
        <v>22</v>
      </c>
      <c r="H30" s="38" t="s">
        <v>22</v>
      </c>
      <c r="I30" s="16"/>
      <c r="J30" s="38"/>
      <c r="K30" s="16"/>
      <c r="L30" s="38"/>
      <c r="M30" s="17"/>
      <c r="N30" s="55"/>
      <c r="O30" s="15"/>
      <c r="P30" s="55"/>
      <c r="Q30" s="77"/>
      <c r="R30" s="56"/>
      <c r="S30" s="13"/>
      <c r="T30" s="6">
        <f>K30*M30*Q30</f>
        <v>0</v>
      </c>
      <c r="U30" s="38">
        <f>L30*N30*R30</f>
        <v>0</v>
      </c>
      <c r="V30" s="117"/>
      <c r="W30" s="119"/>
      <c r="X30" s="119"/>
      <c r="Y30" s="119"/>
      <c r="Z30" s="7"/>
    </row>
    <row r="31" spans="1:26" s="8" customFormat="1" ht="30" customHeight="1">
      <c r="A31" s="101"/>
      <c r="B31" s="110"/>
      <c r="C31" s="95"/>
      <c r="D31" s="90"/>
      <c r="E31" s="108"/>
      <c r="F31" s="108"/>
      <c r="G31" s="38" t="s">
        <v>23</v>
      </c>
      <c r="H31" s="38" t="s">
        <v>23</v>
      </c>
      <c r="I31" s="16"/>
      <c r="J31" s="38"/>
      <c r="K31" s="16"/>
      <c r="L31" s="38"/>
      <c r="M31" s="4"/>
      <c r="N31" s="55"/>
      <c r="O31" s="15"/>
      <c r="P31" s="55"/>
      <c r="Q31" s="4"/>
      <c r="R31" s="55"/>
      <c r="S31" s="15"/>
      <c r="T31" s="6">
        <f>K31*S31</f>
        <v>0</v>
      </c>
      <c r="U31" s="38">
        <f>L31*S31</f>
        <v>0</v>
      </c>
      <c r="V31" s="117"/>
      <c r="W31" s="119"/>
      <c r="X31" s="119"/>
      <c r="Y31" s="119"/>
      <c r="Z31" s="7"/>
    </row>
    <row r="32" spans="1:26" s="8" customFormat="1" ht="45.75" customHeight="1">
      <c r="A32" s="3" t="s">
        <v>35</v>
      </c>
      <c r="B32" s="49" t="s">
        <v>36</v>
      </c>
      <c r="C32" s="18"/>
      <c r="D32" s="18"/>
      <c r="E32" s="108"/>
      <c r="F32" s="108"/>
      <c r="G32" s="4"/>
      <c r="H32" s="38"/>
      <c r="I32" s="6"/>
      <c r="J32" s="38"/>
      <c r="K32" s="6"/>
      <c r="L32" s="38"/>
      <c r="M32" s="4"/>
      <c r="N32" s="38"/>
      <c r="O32" s="15"/>
      <c r="P32" s="38"/>
      <c r="Q32" s="4"/>
      <c r="R32" s="38"/>
      <c r="S32" s="40"/>
      <c r="T32" s="6">
        <f>K32*S32</f>
        <v>0</v>
      </c>
      <c r="U32" s="38">
        <f>L32*S32</f>
        <v>0</v>
      </c>
      <c r="V32" s="117"/>
      <c r="W32" s="120"/>
      <c r="X32" s="120"/>
      <c r="Y32" s="120"/>
      <c r="Z32" s="7"/>
    </row>
    <row r="33" spans="1:26" s="8" customFormat="1" ht="45.75" customHeight="1">
      <c r="A33" s="3" t="s">
        <v>68</v>
      </c>
      <c r="B33" s="49" t="s">
        <v>62</v>
      </c>
      <c r="C33" s="18" t="s">
        <v>94</v>
      </c>
      <c r="D33" s="32" t="s">
        <v>42</v>
      </c>
      <c r="E33" s="52"/>
      <c r="F33" s="52"/>
      <c r="G33" s="4"/>
      <c r="H33" s="53"/>
      <c r="I33" s="6"/>
      <c r="J33" s="53"/>
      <c r="K33" s="6"/>
      <c r="L33" s="53"/>
      <c r="M33" s="4"/>
      <c r="N33" s="53"/>
      <c r="O33" s="15"/>
      <c r="P33" s="53"/>
      <c r="Q33" s="4"/>
      <c r="R33" s="53"/>
      <c r="S33" s="15"/>
      <c r="T33" s="6">
        <f>K33*M33*Q33</f>
        <v>0</v>
      </c>
      <c r="U33" s="38">
        <f>L33*N33*R33</f>
        <v>0</v>
      </c>
      <c r="V33" s="4"/>
      <c r="W33" s="54"/>
      <c r="X33" s="54"/>
      <c r="Y33" s="54"/>
      <c r="Z33" s="7"/>
    </row>
    <row r="34" spans="1:26" s="8" customFormat="1" ht="15">
      <c r="A34" s="3"/>
      <c r="B34" s="19" t="s">
        <v>37</v>
      </c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2">
        <f>SUM(T16:T33)</f>
        <v>1296.95332</v>
      </c>
      <c r="U34" s="22">
        <f>SUM(U16:U33)</f>
        <v>2249.9984000000004</v>
      </c>
      <c r="V34" s="22"/>
      <c r="W34" s="23"/>
      <c r="X34" s="22">
        <f>ROUND((U34/T34*100),2)</f>
        <v>173.48</v>
      </c>
      <c r="Y34" s="22">
        <f>(U34-W34)/(T34-V34)*100</f>
        <v>173.48337563914794</v>
      </c>
      <c r="Z34" s="24"/>
    </row>
    <row r="35" spans="1:26" s="8" customFormat="1" ht="1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6"/>
      <c r="T35" s="26"/>
      <c r="U35" s="26"/>
      <c r="V35" s="26"/>
      <c r="W35" s="26"/>
      <c r="X35" s="26"/>
      <c r="Y35" s="26"/>
      <c r="Z35" s="24"/>
    </row>
    <row r="36" spans="1:26" s="8" customFormat="1" ht="45.75" customHeight="1">
      <c r="A36" s="26"/>
      <c r="B36" s="91" t="s">
        <v>57</v>
      </c>
      <c r="C36" s="91"/>
      <c r="D36" s="91"/>
      <c r="E36" s="91"/>
      <c r="F36" s="91"/>
      <c r="G36" s="91"/>
      <c r="H36" s="9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6"/>
      <c r="T36" s="26"/>
      <c r="U36" s="26"/>
      <c r="V36" s="26"/>
      <c r="W36" s="26"/>
      <c r="X36" s="26"/>
      <c r="Y36" s="26"/>
      <c r="Z36" s="24"/>
    </row>
    <row r="37" spans="1:26" s="8" customFormat="1" ht="24" customHeight="1">
      <c r="A37" s="26"/>
      <c r="B37" s="92" t="s">
        <v>54</v>
      </c>
      <c r="C37" s="92"/>
      <c r="D37" s="92"/>
      <c r="E37" s="92"/>
      <c r="F37" s="92"/>
      <c r="G37" s="43" t="s">
        <v>66</v>
      </c>
      <c r="H37" s="44" t="s">
        <v>67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6"/>
      <c r="T37" s="26"/>
      <c r="U37" s="26"/>
      <c r="V37" s="26"/>
      <c r="W37" s="26"/>
      <c r="X37" s="26"/>
      <c r="Y37" s="26"/>
      <c r="Z37" s="24"/>
    </row>
    <row r="38" spans="1:26" s="8" customFormat="1" ht="27.75" customHeight="1">
      <c r="A38" s="26"/>
      <c r="B38" s="92" t="s">
        <v>52</v>
      </c>
      <c r="C38" s="92"/>
      <c r="D38" s="92"/>
      <c r="E38" s="92"/>
      <c r="F38" s="92"/>
      <c r="G38" s="42"/>
      <c r="H38" s="4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6"/>
      <c r="T38" s="26"/>
      <c r="U38" s="26"/>
      <c r="V38" s="26"/>
      <c r="W38" s="26"/>
      <c r="X38" s="26"/>
      <c r="Y38" s="26"/>
      <c r="Z38" s="24"/>
    </row>
    <row r="39" spans="1:26" s="8" customFormat="1" ht="30" customHeight="1">
      <c r="A39" s="26"/>
      <c r="B39" s="92" t="s">
        <v>53</v>
      </c>
      <c r="C39" s="92"/>
      <c r="D39" s="92"/>
      <c r="E39" s="92"/>
      <c r="F39" s="92"/>
      <c r="G39" s="45"/>
      <c r="H39" s="4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6"/>
      <c r="T39" s="26"/>
      <c r="U39" s="26"/>
      <c r="V39" s="26"/>
      <c r="W39" s="26"/>
      <c r="X39" s="26"/>
      <c r="Y39" s="26"/>
      <c r="Z39" s="24"/>
    </row>
    <row r="40" spans="1:26" s="8" customFormat="1" ht="31.5" customHeight="1">
      <c r="A40" s="26"/>
      <c r="B40" s="93" t="s">
        <v>58</v>
      </c>
      <c r="C40" s="93"/>
      <c r="D40" s="93"/>
      <c r="E40" s="93"/>
      <c r="F40" s="93"/>
      <c r="G40" s="42"/>
      <c r="H40" s="4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6"/>
      <c r="T40" s="26"/>
      <c r="U40" s="26"/>
      <c r="V40" s="26"/>
      <c r="W40" s="26"/>
      <c r="X40" s="26"/>
      <c r="Y40" s="26"/>
      <c r="Z40" s="24"/>
    </row>
    <row r="41" spans="1:25" ht="57" customHeight="1">
      <c r="A41" s="96" t="s">
        <v>95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27"/>
      <c r="T41" s="27"/>
      <c r="U41" s="27"/>
      <c r="V41" s="27"/>
      <c r="W41" s="27"/>
      <c r="X41" s="27"/>
      <c r="Y41" s="27"/>
    </row>
    <row r="42" spans="1:25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25"/>
      <c r="T42" s="25"/>
      <c r="U42" s="25"/>
      <c r="V42" s="25"/>
      <c r="W42" s="25"/>
      <c r="X42" s="25"/>
      <c r="Y42" s="25"/>
    </row>
    <row r="43" spans="2:18" s="26" customFormat="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25" ht="15.75">
      <c r="A44" s="29" t="s">
        <v>38</v>
      </c>
      <c r="B44" s="28"/>
      <c r="C44" s="28" t="s">
        <v>96</v>
      </c>
      <c r="D44" s="28" t="s">
        <v>97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6"/>
      <c r="T44" s="26"/>
      <c r="U44" s="26"/>
      <c r="V44" s="26"/>
      <c r="W44" s="26"/>
      <c r="X44" s="26"/>
      <c r="Y44" s="26"/>
    </row>
    <row r="45" spans="1:25" ht="15">
      <c r="A45" s="2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6"/>
      <c r="T45" s="26"/>
      <c r="U45" s="26"/>
      <c r="V45" s="26"/>
      <c r="W45" s="26"/>
      <c r="X45" s="26"/>
      <c r="Y45" s="26"/>
    </row>
    <row r="46" spans="1:25" ht="15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6"/>
      <c r="T46" s="26"/>
      <c r="U46" s="26"/>
      <c r="V46" s="26"/>
      <c r="W46" s="26"/>
      <c r="X46" s="26"/>
      <c r="Y46" s="26"/>
    </row>
  </sheetData>
  <sheetProtection selectLockedCells="1" selectUnlockedCells="1"/>
  <mergeCells count="82">
    <mergeCell ref="A1:Y1"/>
    <mergeCell ref="A2:Y2"/>
    <mergeCell ref="S3:W3"/>
    <mergeCell ref="A4:Y4"/>
    <mergeCell ref="A5:Y5"/>
    <mergeCell ref="A7:D7"/>
    <mergeCell ref="E7:L7"/>
    <mergeCell ref="N7:X7"/>
    <mergeCell ref="A8:D8"/>
    <mergeCell ref="E8:L8"/>
    <mergeCell ref="N8:X8"/>
    <mergeCell ref="A9:D9"/>
    <mergeCell ref="E9:L9"/>
    <mergeCell ref="N9:X10"/>
    <mergeCell ref="Y9:Y10"/>
    <mergeCell ref="A10:B10"/>
    <mergeCell ref="I11:J11"/>
    <mergeCell ref="K11:L11"/>
    <mergeCell ref="G12:H12"/>
    <mergeCell ref="I12:J12"/>
    <mergeCell ref="K12:L12"/>
    <mergeCell ref="O13:P14"/>
    <mergeCell ref="Q13:R14"/>
    <mergeCell ref="A13:A15"/>
    <mergeCell ref="B13:B15"/>
    <mergeCell ref="C13:C15"/>
    <mergeCell ref="D13:D15"/>
    <mergeCell ref="E13:E14"/>
    <mergeCell ref="F13:F14"/>
    <mergeCell ref="S13:S14"/>
    <mergeCell ref="T13:U14"/>
    <mergeCell ref="V13:W14"/>
    <mergeCell ref="X13:X14"/>
    <mergeCell ref="Y13:Y14"/>
    <mergeCell ref="E15:F15"/>
    <mergeCell ref="G13:H14"/>
    <mergeCell ref="I13:J14"/>
    <mergeCell ref="K13:L14"/>
    <mergeCell ref="M13:N14"/>
    <mergeCell ref="A16:A17"/>
    <mergeCell ref="B16:B17"/>
    <mergeCell ref="C16:C17"/>
    <mergeCell ref="D16:D17"/>
    <mergeCell ref="E16:E23"/>
    <mergeCell ref="F16:F23"/>
    <mergeCell ref="C20:C21"/>
    <mergeCell ref="D20:D21"/>
    <mergeCell ref="A22:A23"/>
    <mergeCell ref="B22:B23"/>
    <mergeCell ref="V16:V32"/>
    <mergeCell ref="W16:W32"/>
    <mergeCell ref="X16:X32"/>
    <mergeCell ref="Y16:Y32"/>
    <mergeCell ref="A18:A19"/>
    <mergeCell ref="B18:B19"/>
    <mergeCell ref="C18:C19"/>
    <mergeCell ref="D18:D19"/>
    <mergeCell ref="A20:A21"/>
    <mergeCell ref="B20:B21"/>
    <mergeCell ref="C22:C23"/>
    <mergeCell ref="D22:D23"/>
    <mergeCell ref="A24:A25"/>
    <mergeCell ref="B24:B25"/>
    <mergeCell ref="C24:C25"/>
    <mergeCell ref="D24:D25"/>
    <mergeCell ref="A41:R42"/>
    <mergeCell ref="E24:E25"/>
    <mergeCell ref="F24:F25"/>
    <mergeCell ref="A26:A29"/>
    <mergeCell ref="B26:B29"/>
    <mergeCell ref="C26:C29"/>
    <mergeCell ref="E26:E32"/>
    <mergeCell ref="F26:F32"/>
    <mergeCell ref="A30:A31"/>
    <mergeCell ref="B30:B31"/>
    <mergeCell ref="D30:D31"/>
    <mergeCell ref="B36:H36"/>
    <mergeCell ref="B37:F37"/>
    <mergeCell ref="B38:F38"/>
    <mergeCell ref="B39:F39"/>
    <mergeCell ref="B40:F40"/>
    <mergeCell ref="C30:C31"/>
  </mergeCells>
  <printOptions/>
  <pageMargins left="0.5118110236220472" right="0.1968503937007874" top="0.15748031496062992" bottom="0.15748031496062992" header="0.5118110236220472" footer="0.5118110236220472"/>
  <pageSetup fitToHeight="1" fitToWidth="1" horizontalDpi="600" verticalDpi="600" orientation="landscape" paperSize="9" scale="4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view="pageBreakPreview" zoomScale="80" zoomScaleNormal="60" zoomScaleSheetLayoutView="80" zoomScalePageLayoutView="0" workbookViewId="0" topLeftCell="A28">
      <selection activeCell="K38" sqref="K38"/>
    </sheetView>
  </sheetViews>
  <sheetFormatPr defaultColWidth="9.140625" defaultRowHeight="15"/>
  <cols>
    <col min="1" max="1" width="5.57421875" style="0" customWidth="1"/>
    <col min="2" max="2" width="24.28125" style="0" customWidth="1"/>
    <col min="3" max="3" width="19.57421875" style="0" customWidth="1"/>
    <col min="4" max="4" width="11.00390625" style="0" customWidth="1"/>
    <col min="5" max="5" width="11.28125" style="0" customWidth="1"/>
    <col min="6" max="6" width="9.57421875" style="0" customWidth="1"/>
    <col min="7" max="7" width="18.7109375" style="0" customWidth="1"/>
    <col min="8" max="8" width="18.8515625" style="0" customWidth="1"/>
    <col min="9" max="10" width="11.5742187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8515625" style="0" customWidth="1"/>
    <col min="15" max="16" width="10.7109375" style="0" customWidth="1"/>
    <col min="17" max="17" width="10.421875" style="0" customWidth="1"/>
    <col min="18" max="18" width="11.28125" style="0" customWidth="1"/>
    <col min="19" max="19" width="11.8515625" style="0" customWidth="1"/>
    <col min="20" max="21" width="10.57421875" style="0" customWidth="1"/>
    <col min="22" max="22" width="12.421875" style="0" customWidth="1"/>
    <col min="23" max="23" width="12.00390625" style="0" customWidth="1"/>
    <col min="24" max="24" width="14.421875" style="0" customWidth="1"/>
    <col min="25" max="25" width="21.7109375" style="0" customWidth="1"/>
  </cols>
  <sheetData>
    <row r="1" spans="1:25" ht="32.25" customHeight="1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3.25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"/>
      <c r="R3" s="2"/>
      <c r="S3" s="159" t="s">
        <v>39</v>
      </c>
      <c r="T3" s="159"/>
      <c r="U3" s="159"/>
      <c r="V3" s="159"/>
      <c r="W3" s="159"/>
      <c r="X3" s="2"/>
      <c r="Y3" s="2"/>
    </row>
    <row r="4" spans="1:25" ht="19.5" customHeight="1">
      <c r="A4" s="160" t="s">
        <v>60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39.75" customHeight="1">
      <c r="A5" s="160" t="s">
        <v>49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1" customHeight="1">
      <c r="A7" s="148" t="s">
        <v>47</v>
      </c>
      <c r="B7" s="148"/>
      <c r="C7" s="148"/>
      <c r="D7" s="148"/>
      <c r="E7" s="163" t="s">
        <v>83</v>
      </c>
      <c r="F7" s="163"/>
      <c r="G7" s="163"/>
      <c r="H7" s="163"/>
      <c r="I7" s="163"/>
      <c r="J7" s="163"/>
      <c r="K7" s="163"/>
      <c r="L7" s="163"/>
      <c r="M7" s="1"/>
      <c r="N7" s="150" t="s">
        <v>48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50">
        <v>1402</v>
      </c>
    </row>
    <row r="8" spans="1:25" ht="27" customHeight="1">
      <c r="A8" s="148" t="s">
        <v>1</v>
      </c>
      <c r="B8" s="148"/>
      <c r="C8" s="148"/>
      <c r="D8" s="148"/>
      <c r="E8" s="162" t="s">
        <v>74</v>
      </c>
      <c r="F8" s="162"/>
      <c r="G8" s="162"/>
      <c r="H8" s="162"/>
      <c r="I8" s="162"/>
      <c r="J8" s="162"/>
      <c r="K8" s="162"/>
      <c r="L8" s="162"/>
      <c r="M8" s="1"/>
      <c r="N8" s="150" t="s">
        <v>0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50">
        <v>49</v>
      </c>
    </row>
    <row r="9" spans="1:25" ht="17.25" customHeight="1">
      <c r="A9" s="148" t="s">
        <v>3</v>
      </c>
      <c r="B9" s="148"/>
      <c r="C9" s="148"/>
      <c r="D9" s="148"/>
      <c r="E9" s="162" t="s">
        <v>84</v>
      </c>
      <c r="F9" s="162"/>
      <c r="G9" s="162"/>
      <c r="H9" s="162"/>
      <c r="I9" s="162"/>
      <c r="J9" s="162"/>
      <c r="K9" s="162"/>
      <c r="L9" s="162"/>
      <c r="M9" s="1"/>
      <c r="N9" s="151" t="s">
        <v>2</v>
      </c>
      <c r="O9" s="152"/>
      <c r="P9" s="152"/>
      <c r="Q9" s="152"/>
      <c r="R9" s="152"/>
      <c r="S9" s="152"/>
      <c r="T9" s="152"/>
      <c r="U9" s="152"/>
      <c r="V9" s="152"/>
      <c r="W9" s="152"/>
      <c r="X9" s="153"/>
      <c r="Y9" s="139">
        <f>Y8/Y7*100</f>
        <v>3.495007132667618</v>
      </c>
    </row>
    <row r="10" spans="1:25" ht="28.5" customHeight="1">
      <c r="A10" s="141"/>
      <c r="B10" s="141"/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54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Y10" s="140"/>
    </row>
    <row r="11" spans="1:25" ht="29.25" customHeight="1">
      <c r="A11" s="30"/>
      <c r="B11" s="30"/>
      <c r="C11" s="30"/>
      <c r="D11" s="30"/>
      <c r="E11" s="30"/>
      <c r="F11" s="30"/>
      <c r="G11" s="30"/>
      <c r="H11" s="30"/>
      <c r="I11" s="142" t="s">
        <v>12</v>
      </c>
      <c r="J11" s="142"/>
      <c r="K11" s="142" t="s">
        <v>13</v>
      </c>
      <c r="L11" s="142"/>
      <c r="M11" s="30"/>
      <c r="N11" s="35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8.75" customHeight="1">
      <c r="A12" s="30"/>
      <c r="B12" s="30"/>
      <c r="C12" s="30"/>
      <c r="D12" s="30"/>
      <c r="E12" s="30"/>
      <c r="F12" s="30"/>
      <c r="G12" s="143" t="s">
        <v>51</v>
      </c>
      <c r="H12" s="144"/>
      <c r="I12" s="145">
        <v>38</v>
      </c>
      <c r="J12" s="145"/>
      <c r="K12" s="146">
        <v>1</v>
      </c>
      <c r="L12" s="14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35" t="s">
        <v>4</v>
      </c>
      <c r="B13" s="136" t="s">
        <v>5</v>
      </c>
      <c r="C13" s="136" t="s">
        <v>6</v>
      </c>
      <c r="D13" s="137" t="s">
        <v>40</v>
      </c>
      <c r="E13" s="126" t="s">
        <v>7</v>
      </c>
      <c r="F13" s="126" t="s">
        <v>8</v>
      </c>
      <c r="G13" s="126" t="s">
        <v>9</v>
      </c>
      <c r="H13" s="126"/>
      <c r="I13" s="130" t="s">
        <v>10</v>
      </c>
      <c r="J13" s="130"/>
      <c r="K13" s="131" t="s">
        <v>11</v>
      </c>
      <c r="L13" s="132"/>
      <c r="M13" s="126" t="s">
        <v>55</v>
      </c>
      <c r="N13" s="126"/>
      <c r="O13" s="125" t="s">
        <v>12</v>
      </c>
      <c r="P13" s="125"/>
      <c r="Q13" s="125" t="s">
        <v>13</v>
      </c>
      <c r="R13" s="125"/>
      <c r="S13" s="125" t="s">
        <v>14</v>
      </c>
      <c r="T13" s="126" t="s">
        <v>15</v>
      </c>
      <c r="U13" s="126"/>
      <c r="V13" s="125" t="s">
        <v>16</v>
      </c>
      <c r="W13" s="125"/>
      <c r="X13" s="127" t="s">
        <v>17</v>
      </c>
      <c r="Y13" s="127" t="s">
        <v>18</v>
      </c>
    </row>
    <row r="14" spans="1:25" ht="118.5" customHeight="1">
      <c r="A14" s="135"/>
      <c r="B14" s="136"/>
      <c r="C14" s="136"/>
      <c r="D14" s="138"/>
      <c r="E14" s="126"/>
      <c r="F14" s="126"/>
      <c r="G14" s="126"/>
      <c r="H14" s="126"/>
      <c r="I14" s="126"/>
      <c r="J14" s="126"/>
      <c r="K14" s="133"/>
      <c r="L14" s="134"/>
      <c r="M14" s="126"/>
      <c r="N14" s="126"/>
      <c r="O14" s="125"/>
      <c r="P14" s="125"/>
      <c r="Q14" s="125"/>
      <c r="R14" s="125"/>
      <c r="S14" s="125"/>
      <c r="T14" s="126"/>
      <c r="U14" s="126"/>
      <c r="V14" s="125"/>
      <c r="W14" s="125"/>
      <c r="X14" s="128"/>
      <c r="Y14" s="128"/>
    </row>
    <row r="15" spans="1:25" ht="54" customHeight="1">
      <c r="A15" s="135"/>
      <c r="B15" s="136"/>
      <c r="C15" s="136"/>
      <c r="D15" s="129"/>
      <c r="E15" s="129" t="s">
        <v>19</v>
      </c>
      <c r="F15" s="129"/>
      <c r="G15" s="46" t="s">
        <v>63</v>
      </c>
      <c r="H15" s="47" t="s">
        <v>64</v>
      </c>
      <c r="I15" s="46" t="s">
        <v>63</v>
      </c>
      <c r="J15" s="47" t="s">
        <v>64</v>
      </c>
      <c r="K15" s="46" t="s">
        <v>63</v>
      </c>
      <c r="L15" s="47" t="s">
        <v>64</v>
      </c>
      <c r="M15" s="46" t="s">
        <v>63</v>
      </c>
      <c r="N15" s="47" t="s">
        <v>64</v>
      </c>
      <c r="O15" s="46" t="s">
        <v>63</v>
      </c>
      <c r="P15" s="47" t="s">
        <v>64</v>
      </c>
      <c r="Q15" s="46" t="s">
        <v>63</v>
      </c>
      <c r="R15" s="47" t="s">
        <v>64</v>
      </c>
      <c r="S15" s="46" t="s">
        <v>63</v>
      </c>
      <c r="T15" s="46" t="s">
        <v>63</v>
      </c>
      <c r="U15" s="47" t="s">
        <v>64</v>
      </c>
      <c r="V15" s="46" t="s">
        <v>63</v>
      </c>
      <c r="W15" s="47" t="s">
        <v>64</v>
      </c>
      <c r="X15" s="48" t="s">
        <v>65</v>
      </c>
      <c r="Y15" s="48" t="s">
        <v>65</v>
      </c>
    </row>
    <row r="16" spans="1:26" ht="28.5" customHeight="1">
      <c r="A16" s="114" t="s">
        <v>20</v>
      </c>
      <c r="B16" s="121" t="s">
        <v>21</v>
      </c>
      <c r="C16" s="117" t="s">
        <v>88</v>
      </c>
      <c r="D16" s="122" t="s">
        <v>42</v>
      </c>
      <c r="E16" s="117"/>
      <c r="F16" s="117"/>
      <c r="G16" s="36" t="s">
        <v>22</v>
      </c>
      <c r="H16" s="38" t="s">
        <v>22</v>
      </c>
      <c r="I16" s="4">
        <v>29.22</v>
      </c>
      <c r="J16" s="38">
        <v>29.6</v>
      </c>
      <c r="K16" s="4">
        <v>29.22</v>
      </c>
      <c r="L16" s="38">
        <v>29.6</v>
      </c>
      <c r="M16" s="4">
        <v>4.66</v>
      </c>
      <c r="N16" s="55">
        <v>4.66</v>
      </c>
      <c r="O16" s="4">
        <v>38</v>
      </c>
      <c r="P16" s="55">
        <v>38</v>
      </c>
      <c r="Q16" s="4">
        <v>1</v>
      </c>
      <c r="R16" s="56">
        <v>1</v>
      </c>
      <c r="S16" s="4"/>
      <c r="T16" s="6">
        <f>K16*M16*Q16</f>
        <v>136.1652</v>
      </c>
      <c r="U16" s="38">
        <f>L16*N16*R16</f>
        <v>137.936</v>
      </c>
      <c r="V16" s="117"/>
      <c r="W16" s="118"/>
      <c r="X16" s="118"/>
      <c r="Y16" s="118"/>
      <c r="Z16" s="7"/>
    </row>
    <row r="17" spans="1:26" ht="30.75" customHeight="1">
      <c r="A17" s="114"/>
      <c r="B17" s="121"/>
      <c r="C17" s="117"/>
      <c r="D17" s="123"/>
      <c r="E17" s="117"/>
      <c r="F17" s="117"/>
      <c r="G17" s="39" t="s">
        <v>23</v>
      </c>
      <c r="H17" s="38" t="s">
        <v>23</v>
      </c>
      <c r="I17" s="37"/>
      <c r="J17" s="38"/>
      <c r="K17" s="4"/>
      <c r="L17" s="38"/>
      <c r="M17" s="4"/>
      <c r="N17" s="55"/>
      <c r="O17" s="4"/>
      <c r="P17" s="55"/>
      <c r="Q17" s="4"/>
      <c r="R17" s="56"/>
      <c r="S17" s="56"/>
      <c r="T17" s="6">
        <f>K17*S17</f>
        <v>0</v>
      </c>
      <c r="U17" s="38">
        <f>L17*S17</f>
        <v>0</v>
      </c>
      <c r="V17" s="117"/>
      <c r="W17" s="119"/>
      <c r="X17" s="119"/>
      <c r="Y17" s="119"/>
      <c r="Z17" s="7"/>
    </row>
    <row r="18" spans="1:26" s="8" customFormat="1" ht="29.25" customHeight="1">
      <c r="A18" s="114" t="s">
        <v>24</v>
      </c>
      <c r="B18" s="121" t="s">
        <v>56</v>
      </c>
      <c r="C18" s="117"/>
      <c r="D18" s="122" t="s">
        <v>46</v>
      </c>
      <c r="E18" s="117"/>
      <c r="F18" s="117"/>
      <c r="G18" s="31" t="s">
        <v>22</v>
      </c>
      <c r="H18" s="38" t="s">
        <v>22</v>
      </c>
      <c r="I18" s="16"/>
      <c r="J18" s="38"/>
      <c r="K18" s="5"/>
      <c r="L18" s="38"/>
      <c r="M18" s="5"/>
      <c r="N18" s="55"/>
      <c r="O18" s="5"/>
      <c r="P18" s="55"/>
      <c r="Q18" s="77"/>
      <c r="R18" s="56"/>
      <c r="S18" s="5"/>
      <c r="T18" s="6">
        <f>K18*M18*Q18</f>
        <v>0</v>
      </c>
      <c r="U18" s="38">
        <f>L18*N18*R18</f>
        <v>0</v>
      </c>
      <c r="V18" s="117"/>
      <c r="W18" s="119"/>
      <c r="X18" s="119"/>
      <c r="Y18" s="119"/>
      <c r="Z18" s="7"/>
    </row>
    <row r="19" spans="1:26" s="8" customFormat="1" ht="33.75" customHeight="1">
      <c r="A19" s="114"/>
      <c r="B19" s="121"/>
      <c r="C19" s="117"/>
      <c r="D19" s="123"/>
      <c r="E19" s="117"/>
      <c r="F19" s="117"/>
      <c r="G19" s="38" t="s">
        <v>23</v>
      </c>
      <c r="H19" s="38" t="s">
        <v>23</v>
      </c>
      <c r="I19" s="16"/>
      <c r="J19" s="38"/>
      <c r="K19" s="5"/>
      <c r="L19" s="38"/>
      <c r="M19" s="5"/>
      <c r="N19" s="55"/>
      <c r="O19" s="5"/>
      <c r="P19" s="55"/>
      <c r="Q19" s="4"/>
      <c r="R19" s="56"/>
      <c r="S19" s="56"/>
      <c r="T19" s="6">
        <f>K19*S19</f>
        <v>0</v>
      </c>
      <c r="U19" s="38">
        <f>L19*S19</f>
        <v>0</v>
      </c>
      <c r="V19" s="117"/>
      <c r="W19" s="119"/>
      <c r="X19" s="119"/>
      <c r="Y19" s="119"/>
      <c r="Z19" s="7"/>
    </row>
    <row r="20" spans="1:26" s="8" customFormat="1" ht="29.25" customHeight="1">
      <c r="A20" s="114" t="s">
        <v>25</v>
      </c>
      <c r="B20" s="124" t="s">
        <v>26</v>
      </c>
      <c r="C20" s="117" t="s">
        <v>88</v>
      </c>
      <c r="D20" s="122" t="s">
        <v>42</v>
      </c>
      <c r="E20" s="117"/>
      <c r="F20" s="117"/>
      <c r="G20" s="4" t="s">
        <v>22</v>
      </c>
      <c r="H20" s="38" t="s">
        <v>22</v>
      </c>
      <c r="I20" s="9">
        <v>24.97</v>
      </c>
      <c r="J20" s="38">
        <v>25.78</v>
      </c>
      <c r="K20" s="9">
        <v>24.97</v>
      </c>
      <c r="L20" s="38">
        <v>25.78</v>
      </c>
      <c r="M20" s="4">
        <v>4.66</v>
      </c>
      <c r="N20" s="55">
        <v>4.66</v>
      </c>
      <c r="O20" s="10">
        <v>38</v>
      </c>
      <c r="P20" s="55">
        <v>38</v>
      </c>
      <c r="Q20" s="4">
        <v>1</v>
      </c>
      <c r="R20" s="56">
        <v>1</v>
      </c>
      <c r="S20" s="10"/>
      <c r="T20" s="6">
        <f>K20*M20*Q20</f>
        <v>116.36019999999999</v>
      </c>
      <c r="U20" s="38">
        <f>L20*N20*R20</f>
        <v>120.13480000000001</v>
      </c>
      <c r="V20" s="117"/>
      <c r="W20" s="119"/>
      <c r="X20" s="119"/>
      <c r="Y20" s="119"/>
      <c r="Z20" s="7"/>
    </row>
    <row r="21" spans="1:26" s="8" customFormat="1" ht="30.75" customHeight="1">
      <c r="A21" s="114"/>
      <c r="B21" s="124"/>
      <c r="C21" s="117"/>
      <c r="D21" s="123"/>
      <c r="E21" s="117"/>
      <c r="F21" s="117"/>
      <c r="G21" s="38" t="s">
        <v>23</v>
      </c>
      <c r="H21" s="38" t="s">
        <v>23</v>
      </c>
      <c r="I21" s="10"/>
      <c r="J21" s="38"/>
      <c r="K21" s="10"/>
      <c r="L21" s="38"/>
      <c r="M21" s="10"/>
      <c r="N21" s="55"/>
      <c r="O21" s="10"/>
      <c r="P21" s="55"/>
      <c r="Q21" s="4"/>
      <c r="R21" s="56"/>
      <c r="S21" s="56"/>
      <c r="T21" s="6">
        <f>K21*S21</f>
        <v>0</v>
      </c>
      <c r="U21" s="38">
        <f>L21*S21</f>
        <v>0</v>
      </c>
      <c r="V21" s="117"/>
      <c r="W21" s="119"/>
      <c r="X21" s="119"/>
      <c r="Y21" s="119"/>
      <c r="Z21" s="7"/>
    </row>
    <row r="22" spans="1:26" s="8" customFormat="1" ht="31.5" customHeight="1">
      <c r="A22" s="114" t="s">
        <v>27</v>
      </c>
      <c r="B22" s="124" t="s">
        <v>28</v>
      </c>
      <c r="C22" s="111"/>
      <c r="D22" s="112" t="s">
        <v>43</v>
      </c>
      <c r="E22" s="117"/>
      <c r="F22" s="117"/>
      <c r="G22" s="4" t="s">
        <v>22</v>
      </c>
      <c r="H22" s="38" t="s">
        <v>22</v>
      </c>
      <c r="I22" s="9"/>
      <c r="J22" s="38"/>
      <c r="K22" s="9"/>
      <c r="L22" s="38"/>
      <c r="M22" s="11"/>
      <c r="N22" s="73"/>
      <c r="O22" s="9"/>
      <c r="P22" s="55"/>
      <c r="Q22" s="4"/>
      <c r="R22" s="56"/>
      <c r="S22" s="10"/>
      <c r="T22" s="6">
        <f>K22*M22*O22</f>
        <v>0</v>
      </c>
      <c r="U22" s="38">
        <f>L22*N22*P22</f>
        <v>0</v>
      </c>
      <c r="V22" s="117"/>
      <c r="W22" s="119"/>
      <c r="X22" s="119"/>
      <c r="Y22" s="119"/>
      <c r="Z22" s="7"/>
    </row>
    <row r="23" spans="1:26" s="8" customFormat="1" ht="32.25" customHeight="1">
      <c r="A23" s="114"/>
      <c r="B23" s="124"/>
      <c r="C23" s="111"/>
      <c r="D23" s="113"/>
      <c r="E23" s="117"/>
      <c r="F23" s="117"/>
      <c r="G23" s="38" t="s">
        <v>23</v>
      </c>
      <c r="H23" s="38" t="s">
        <v>23</v>
      </c>
      <c r="I23" s="9"/>
      <c r="J23" s="38"/>
      <c r="K23" s="9"/>
      <c r="L23" s="38"/>
      <c r="M23" s="12"/>
      <c r="N23" s="55"/>
      <c r="O23" s="9"/>
      <c r="P23" s="55"/>
      <c r="Q23" s="4"/>
      <c r="R23" s="56"/>
      <c r="S23" s="57"/>
      <c r="T23" s="6">
        <f>K23*S23</f>
        <v>0</v>
      </c>
      <c r="U23" s="38">
        <f>L23*S23</f>
        <v>0</v>
      </c>
      <c r="V23" s="117"/>
      <c r="W23" s="119"/>
      <c r="X23" s="119"/>
      <c r="Y23" s="119"/>
      <c r="Z23" s="7"/>
    </row>
    <row r="24" spans="1:26" s="8" customFormat="1" ht="30" customHeight="1">
      <c r="A24" s="114" t="s">
        <v>29</v>
      </c>
      <c r="B24" s="115" t="s">
        <v>30</v>
      </c>
      <c r="C24" s="116" t="s">
        <v>90</v>
      </c>
      <c r="D24" s="89" t="s">
        <v>41</v>
      </c>
      <c r="E24" s="98"/>
      <c r="F24" s="98"/>
      <c r="G24" s="4" t="s">
        <v>22</v>
      </c>
      <c r="H24" s="38" t="s">
        <v>22</v>
      </c>
      <c r="I24" s="13"/>
      <c r="J24" s="38"/>
      <c r="K24" s="13"/>
      <c r="L24" s="38"/>
      <c r="M24" s="13"/>
      <c r="N24" s="55"/>
      <c r="O24" s="13"/>
      <c r="P24" s="55"/>
      <c r="Q24" s="77"/>
      <c r="R24" s="56"/>
      <c r="S24" s="13"/>
      <c r="T24" s="6">
        <f>K24*M24*Q24</f>
        <v>0</v>
      </c>
      <c r="U24" s="38">
        <f>L24*N24*R24</f>
        <v>0</v>
      </c>
      <c r="V24" s="117"/>
      <c r="W24" s="119"/>
      <c r="X24" s="119"/>
      <c r="Y24" s="119"/>
      <c r="Z24" s="7"/>
    </row>
    <row r="25" spans="1:26" s="8" customFormat="1" ht="30.75" customHeight="1">
      <c r="A25" s="114"/>
      <c r="B25" s="115"/>
      <c r="C25" s="116"/>
      <c r="D25" s="90"/>
      <c r="E25" s="98"/>
      <c r="F25" s="98"/>
      <c r="G25" s="38" t="s">
        <v>23</v>
      </c>
      <c r="H25" s="38" t="s">
        <v>23</v>
      </c>
      <c r="I25" s="13">
        <v>3.14</v>
      </c>
      <c r="J25" s="38">
        <v>3.25</v>
      </c>
      <c r="K25" s="13">
        <v>3.14</v>
      </c>
      <c r="L25" s="38">
        <v>3.25</v>
      </c>
      <c r="M25" s="13"/>
      <c r="N25" s="55"/>
      <c r="O25" s="13">
        <v>38</v>
      </c>
      <c r="P25" s="55">
        <v>38</v>
      </c>
      <c r="Q25" s="4">
        <v>1</v>
      </c>
      <c r="R25" s="56">
        <v>1</v>
      </c>
      <c r="S25" s="56">
        <v>100</v>
      </c>
      <c r="T25" s="6">
        <f>K25*S25</f>
        <v>314</v>
      </c>
      <c r="U25" s="38">
        <f>L25*S25</f>
        <v>325</v>
      </c>
      <c r="V25" s="117"/>
      <c r="W25" s="119"/>
      <c r="X25" s="119"/>
      <c r="Y25" s="119"/>
      <c r="Z25" s="7"/>
    </row>
    <row r="26" spans="1:26" s="8" customFormat="1" ht="72.75" customHeight="1">
      <c r="A26" s="99" t="s">
        <v>31</v>
      </c>
      <c r="B26" s="102" t="s">
        <v>32</v>
      </c>
      <c r="C26" s="105" t="s">
        <v>92</v>
      </c>
      <c r="D26" s="32" t="s">
        <v>42</v>
      </c>
      <c r="E26" s="108"/>
      <c r="F26" s="108"/>
      <c r="G26" s="4" t="s">
        <v>50</v>
      </c>
      <c r="H26" s="38" t="s">
        <v>50</v>
      </c>
      <c r="I26" s="14"/>
      <c r="J26" s="38"/>
      <c r="K26" s="14"/>
      <c r="L26" s="38"/>
      <c r="M26" s="15"/>
      <c r="N26" s="55"/>
      <c r="O26" s="15"/>
      <c r="P26" s="55"/>
      <c r="Q26" s="4"/>
      <c r="R26" s="56"/>
      <c r="S26" s="15"/>
      <c r="T26" s="6">
        <f>K26*M26*Q26</f>
        <v>0</v>
      </c>
      <c r="U26" s="38">
        <f>L26*N26*R26</f>
        <v>0</v>
      </c>
      <c r="V26" s="117"/>
      <c r="W26" s="119"/>
      <c r="X26" s="119"/>
      <c r="Y26" s="119"/>
      <c r="Z26" s="7"/>
    </row>
    <row r="27" spans="1:26" s="8" customFormat="1" ht="38.25" customHeight="1">
      <c r="A27" s="100"/>
      <c r="B27" s="103"/>
      <c r="C27" s="106"/>
      <c r="D27" s="32" t="s">
        <v>42</v>
      </c>
      <c r="E27" s="108"/>
      <c r="F27" s="108"/>
      <c r="G27" s="4" t="s">
        <v>44</v>
      </c>
      <c r="H27" s="38" t="s">
        <v>44</v>
      </c>
      <c r="I27" s="14"/>
      <c r="J27" s="38"/>
      <c r="K27" s="14"/>
      <c r="L27" s="38"/>
      <c r="M27" s="15"/>
      <c r="N27" s="55"/>
      <c r="O27" s="15"/>
      <c r="P27" s="55"/>
      <c r="Q27" s="77"/>
      <c r="R27" s="56"/>
      <c r="S27" s="15"/>
      <c r="T27" s="6">
        <f>K27*M27*Q27</f>
        <v>0</v>
      </c>
      <c r="U27" s="38">
        <f>L27*N27*R27</f>
        <v>0</v>
      </c>
      <c r="V27" s="117"/>
      <c r="W27" s="119"/>
      <c r="X27" s="119"/>
      <c r="Y27" s="119"/>
      <c r="Z27" s="7"/>
    </row>
    <row r="28" spans="1:26" s="8" customFormat="1" ht="38.25" customHeight="1">
      <c r="A28" s="100"/>
      <c r="B28" s="103"/>
      <c r="C28" s="106"/>
      <c r="D28" s="32" t="s">
        <v>42</v>
      </c>
      <c r="E28" s="108"/>
      <c r="F28" s="108"/>
      <c r="G28" s="33" t="s">
        <v>45</v>
      </c>
      <c r="H28" s="38" t="s">
        <v>45</v>
      </c>
      <c r="I28" s="16"/>
      <c r="J28" s="38"/>
      <c r="K28" s="16"/>
      <c r="L28" s="38"/>
      <c r="M28" s="15"/>
      <c r="N28" s="55"/>
      <c r="O28" s="14"/>
      <c r="P28" s="55"/>
      <c r="Q28" s="4"/>
      <c r="R28" s="56"/>
      <c r="S28" s="15"/>
      <c r="T28" s="6">
        <f>K28*M28*O28</f>
        <v>0</v>
      </c>
      <c r="U28" s="38">
        <f>L28*N28*P28</f>
        <v>0</v>
      </c>
      <c r="V28" s="117"/>
      <c r="W28" s="119"/>
      <c r="X28" s="119"/>
      <c r="Y28" s="119"/>
      <c r="Z28" s="7"/>
    </row>
    <row r="29" spans="1:26" s="8" customFormat="1" ht="30" customHeight="1">
      <c r="A29" s="101"/>
      <c r="B29" s="104"/>
      <c r="C29" s="107"/>
      <c r="D29" s="32" t="s">
        <v>42</v>
      </c>
      <c r="E29" s="108"/>
      <c r="F29" s="108"/>
      <c r="G29" s="38" t="s">
        <v>23</v>
      </c>
      <c r="H29" s="38" t="s">
        <v>23</v>
      </c>
      <c r="I29" s="16">
        <v>5.13</v>
      </c>
      <c r="J29" s="38">
        <v>5.28</v>
      </c>
      <c r="K29" s="16">
        <v>5.13</v>
      </c>
      <c r="L29" s="38">
        <v>5.28</v>
      </c>
      <c r="M29" s="15"/>
      <c r="N29" s="55"/>
      <c r="O29" s="14"/>
      <c r="P29" s="55"/>
      <c r="Q29" s="4"/>
      <c r="R29" s="56"/>
      <c r="S29" s="56">
        <v>150</v>
      </c>
      <c r="T29" s="6">
        <f>K29*S29</f>
        <v>769.5</v>
      </c>
      <c r="U29" s="38">
        <f>L29*S29</f>
        <v>792</v>
      </c>
      <c r="V29" s="117"/>
      <c r="W29" s="119"/>
      <c r="X29" s="119"/>
      <c r="Y29" s="119"/>
      <c r="Z29" s="7"/>
    </row>
    <row r="30" spans="1:26" s="8" customFormat="1" ht="30" customHeight="1">
      <c r="A30" s="99" t="s">
        <v>33</v>
      </c>
      <c r="B30" s="109" t="s">
        <v>34</v>
      </c>
      <c r="C30" s="94"/>
      <c r="D30" s="89" t="s">
        <v>61</v>
      </c>
      <c r="E30" s="108"/>
      <c r="F30" s="108"/>
      <c r="G30" s="4" t="s">
        <v>22</v>
      </c>
      <c r="H30" s="38" t="s">
        <v>22</v>
      </c>
      <c r="I30" s="16"/>
      <c r="J30" s="38"/>
      <c r="K30" s="16"/>
      <c r="L30" s="38"/>
      <c r="M30" s="71"/>
      <c r="N30" s="59"/>
      <c r="O30" s="69"/>
      <c r="P30" s="59"/>
      <c r="Q30" s="72"/>
      <c r="R30" s="60"/>
      <c r="S30" s="68"/>
      <c r="T30" s="6">
        <f>K30*M30*Q30</f>
        <v>0</v>
      </c>
      <c r="U30" s="38">
        <f>L30*N30*R30</f>
        <v>0</v>
      </c>
      <c r="V30" s="117"/>
      <c r="W30" s="119"/>
      <c r="X30" s="119"/>
      <c r="Y30" s="119"/>
      <c r="Z30" s="7"/>
    </row>
    <row r="31" spans="1:26" s="8" customFormat="1" ht="30" customHeight="1">
      <c r="A31" s="101"/>
      <c r="B31" s="110"/>
      <c r="C31" s="95"/>
      <c r="D31" s="90"/>
      <c r="E31" s="108"/>
      <c r="F31" s="108"/>
      <c r="G31" s="38" t="s">
        <v>23</v>
      </c>
      <c r="H31" s="38" t="s">
        <v>23</v>
      </c>
      <c r="I31" s="16"/>
      <c r="J31" s="38"/>
      <c r="K31" s="16"/>
      <c r="L31" s="38"/>
      <c r="M31" s="58"/>
      <c r="N31" s="59"/>
      <c r="O31" s="69"/>
      <c r="P31" s="59"/>
      <c r="Q31" s="58"/>
      <c r="R31" s="59"/>
      <c r="S31" s="69"/>
      <c r="T31" s="6">
        <f>K31*S31</f>
        <v>0</v>
      </c>
      <c r="U31" s="38">
        <f>L31*S31</f>
        <v>0</v>
      </c>
      <c r="V31" s="117"/>
      <c r="W31" s="119"/>
      <c r="X31" s="119"/>
      <c r="Y31" s="119"/>
      <c r="Z31" s="7"/>
    </row>
    <row r="32" spans="1:26" s="8" customFormat="1" ht="45.75" customHeight="1">
      <c r="A32" s="3" t="s">
        <v>35</v>
      </c>
      <c r="B32" s="49" t="s">
        <v>36</v>
      </c>
      <c r="C32" s="18"/>
      <c r="D32" s="18"/>
      <c r="E32" s="108"/>
      <c r="F32" s="108"/>
      <c r="G32" s="4"/>
      <c r="H32" s="38"/>
      <c r="I32" s="6"/>
      <c r="J32" s="38"/>
      <c r="K32" s="6"/>
      <c r="L32" s="38"/>
      <c r="M32" s="4"/>
      <c r="N32" s="38"/>
      <c r="O32" s="15"/>
      <c r="P32" s="38"/>
      <c r="Q32" s="4"/>
      <c r="R32" s="38"/>
      <c r="S32" s="40"/>
      <c r="T32" s="6">
        <f>K32*S32</f>
        <v>0</v>
      </c>
      <c r="U32" s="38">
        <f>L32*S32</f>
        <v>0</v>
      </c>
      <c r="V32" s="117"/>
      <c r="W32" s="120"/>
      <c r="X32" s="120"/>
      <c r="Y32" s="120"/>
      <c r="Z32" s="7"/>
    </row>
    <row r="33" spans="1:26" s="8" customFormat="1" ht="45.75" customHeight="1">
      <c r="A33" s="3" t="s">
        <v>68</v>
      </c>
      <c r="B33" s="49" t="s">
        <v>62</v>
      </c>
      <c r="C33" s="18"/>
      <c r="D33" s="32" t="s">
        <v>42</v>
      </c>
      <c r="E33" s="52"/>
      <c r="F33" s="52"/>
      <c r="G33" s="4"/>
      <c r="H33" s="53"/>
      <c r="I33" s="6"/>
      <c r="J33" s="53"/>
      <c r="K33" s="6"/>
      <c r="L33" s="53"/>
      <c r="M33" s="4"/>
      <c r="N33" s="53"/>
      <c r="O33" s="15"/>
      <c r="P33" s="53"/>
      <c r="Q33" s="4"/>
      <c r="R33" s="53"/>
      <c r="S33" s="15"/>
      <c r="T33" s="6">
        <f>K33*M33*Q33</f>
        <v>0</v>
      </c>
      <c r="U33" s="38">
        <f>L33*N33*R33</f>
        <v>0</v>
      </c>
      <c r="V33" s="4"/>
      <c r="W33" s="54"/>
      <c r="X33" s="54"/>
      <c r="Y33" s="54"/>
      <c r="Z33" s="7"/>
    </row>
    <row r="34" spans="1:26" s="8" customFormat="1" ht="15">
      <c r="A34" s="3"/>
      <c r="B34" s="19" t="s">
        <v>37</v>
      </c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2">
        <f>SUM(T16:T33)</f>
        <v>1336.0254</v>
      </c>
      <c r="U34" s="22">
        <f>SUM(U16:U33)</f>
        <v>1375.0708</v>
      </c>
      <c r="V34" s="22"/>
      <c r="W34" s="23"/>
      <c r="X34" s="22">
        <f>ROUND((U34/T34*100),2)</f>
        <v>102.92</v>
      </c>
      <c r="Y34" s="22">
        <f>(U34-W34)/(T34-V34)*100</f>
        <v>102.92250431765744</v>
      </c>
      <c r="Z34" s="24"/>
    </row>
    <row r="35" spans="1:26" s="8" customFormat="1" ht="1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6"/>
      <c r="T35" s="26"/>
      <c r="U35" s="26"/>
      <c r="V35" s="26"/>
      <c r="W35" s="26"/>
      <c r="X35" s="26"/>
      <c r="Y35" s="26"/>
      <c r="Z35" s="24"/>
    </row>
    <row r="36" spans="1:26" s="8" customFormat="1" ht="45.75" customHeight="1">
      <c r="A36" s="26"/>
      <c r="B36" s="91" t="s">
        <v>57</v>
      </c>
      <c r="C36" s="91"/>
      <c r="D36" s="91"/>
      <c r="E36" s="91"/>
      <c r="F36" s="91"/>
      <c r="G36" s="91"/>
      <c r="H36" s="9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6"/>
      <c r="T36" s="26"/>
      <c r="U36" s="26"/>
      <c r="V36" s="26"/>
      <c r="W36" s="26"/>
      <c r="X36" s="26"/>
      <c r="Y36" s="26"/>
      <c r="Z36" s="24"/>
    </row>
    <row r="37" spans="1:26" s="8" customFormat="1" ht="24" customHeight="1">
      <c r="A37" s="26"/>
      <c r="B37" s="92" t="s">
        <v>54</v>
      </c>
      <c r="C37" s="92"/>
      <c r="D37" s="92"/>
      <c r="E37" s="92"/>
      <c r="F37" s="92"/>
      <c r="G37" s="43" t="s">
        <v>66</v>
      </c>
      <c r="H37" s="44" t="s">
        <v>67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6"/>
      <c r="T37" s="26"/>
      <c r="U37" s="26"/>
      <c r="V37" s="26"/>
      <c r="W37" s="26"/>
      <c r="X37" s="26"/>
      <c r="Y37" s="26"/>
      <c r="Z37" s="24"/>
    </row>
    <row r="38" spans="1:26" s="8" customFormat="1" ht="27.75" customHeight="1">
      <c r="A38" s="26"/>
      <c r="B38" s="92" t="s">
        <v>52</v>
      </c>
      <c r="C38" s="92"/>
      <c r="D38" s="92"/>
      <c r="E38" s="92"/>
      <c r="F38" s="92"/>
      <c r="G38" s="42"/>
      <c r="H38" s="4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6"/>
      <c r="T38" s="26"/>
      <c r="U38" s="26"/>
      <c r="V38" s="26"/>
      <c r="W38" s="26"/>
      <c r="X38" s="26"/>
      <c r="Y38" s="26"/>
      <c r="Z38" s="24"/>
    </row>
    <row r="39" spans="1:26" s="8" customFormat="1" ht="30" customHeight="1">
      <c r="A39" s="26"/>
      <c r="B39" s="92" t="s">
        <v>53</v>
      </c>
      <c r="C39" s="92"/>
      <c r="D39" s="92"/>
      <c r="E39" s="92"/>
      <c r="F39" s="92"/>
      <c r="G39" s="45"/>
      <c r="H39" s="4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6"/>
      <c r="T39" s="26"/>
      <c r="U39" s="26"/>
      <c r="V39" s="26"/>
      <c r="W39" s="26"/>
      <c r="X39" s="26"/>
      <c r="Y39" s="26"/>
      <c r="Z39" s="24"/>
    </row>
    <row r="40" spans="1:26" s="8" customFormat="1" ht="31.5" customHeight="1">
      <c r="A40" s="26"/>
      <c r="B40" s="93" t="s">
        <v>58</v>
      </c>
      <c r="C40" s="93"/>
      <c r="D40" s="93"/>
      <c r="E40" s="93"/>
      <c r="F40" s="93"/>
      <c r="G40" s="42"/>
      <c r="H40" s="4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6"/>
      <c r="T40" s="26"/>
      <c r="U40" s="26"/>
      <c r="V40" s="26"/>
      <c r="W40" s="26"/>
      <c r="X40" s="26"/>
      <c r="Y40" s="26"/>
      <c r="Z40" s="24"/>
    </row>
    <row r="41" spans="1:25" ht="57" customHeight="1">
      <c r="A41" s="96" t="s">
        <v>95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27"/>
      <c r="T41" s="27"/>
      <c r="U41" s="27"/>
      <c r="V41" s="27"/>
      <c r="W41" s="27"/>
      <c r="X41" s="27"/>
      <c r="Y41" s="27"/>
    </row>
    <row r="42" spans="1:25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25"/>
      <c r="T42" s="25"/>
      <c r="U42" s="25"/>
      <c r="V42" s="25"/>
      <c r="W42" s="25"/>
      <c r="X42" s="25"/>
      <c r="Y42" s="25"/>
    </row>
    <row r="43" spans="2:18" s="26" customFormat="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25" ht="15.75">
      <c r="A44" s="29" t="s">
        <v>38</v>
      </c>
      <c r="B44" s="28"/>
      <c r="C44" s="28" t="s">
        <v>96</v>
      </c>
      <c r="D44" s="28" t="s">
        <v>97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6"/>
      <c r="T44" s="26"/>
      <c r="U44" s="26"/>
      <c r="V44" s="26"/>
      <c r="W44" s="26"/>
      <c r="X44" s="26"/>
      <c r="Y44" s="26"/>
    </row>
    <row r="45" spans="1:25" ht="15">
      <c r="A45" s="2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6"/>
      <c r="T45" s="26"/>
      <c r="U45" s="26"/>
      <c r="V45" s="26"/>
      <c r="W45" s="26"/>
      <c r="X45" s="26"/>
      <c r="Y45" s="26"/>
    </row>
    <row r="46" spans="1:25" ht="15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6"/>
      <c r="T46" s="26"/>
      <c r="U46" s="26"/>
      <c r="V46" s="26"/>
      <c r="W46" s="26"/>
      <c r="X46" s="26"/>
      <c r="Y46" s="26"/>
    </row>
  </sheetData>
  <sheetProtection selectLockedCells="1" selectUnlockedCells="1"/>
  <mergeCells count="82">
    <mergeCell ref="A1:Y1"/>
    <mergeCell ref="A2:Y2"/>
    <mergeCell ref="S3:W3"/>
    <mergeCell ref="A4:Y4"/>
    <mergeCell ref="A5:Y5"/>
    <mergeCell ref="A7:D7"/>
    <mergeCell ref="E7:L7"/>
    <mergeCell ref="N7:X7"/>
    <mergeCell ref="A8:D8"/>
    <mergeCell ref="E8:L8"/>
    <mergeCell ref="N8:X8"/>
    <mergeCell ref="A9:D9"/>
    <mergeCell ref="E9:L9"/>
    <mergeCell ref="N9:X10"/>
    <mergeCell ref="Y9:Y10"/>
    <mergeCell ref="A10:B10"/>
    <mergeCell ref="I11:J11"/>
    <mergeCell ref="K11:L11"/>
    <mergeCell ref="G12:H12"/>
    <mergeCell ref="I12:J12"/>
    <mergeCell ref="K12:L12"/>
    <mergeCell ref="O13:P14"/>
    <mergeCell ref="Q13:R14"/>
    <mergeCell ref="A13:A15"/>
    <mergeCell ref="B13:B15"/>
    <mergeCell ref="C13:C15"/>
    <mergeCell ref="D13:D15"/>
    <mergeCell ref="E13:E14"/>
    <mergeCell ref="F13:F14"/>
    <mergeCell ref="S13:S14"/>
    <mergeCell ref="T13:U14"/>
    <mergeCell ref="V13:W14"/>
    <mergeCell ref="X13:X14"/>
    <mergeCell ref="Y13:Y14"/>
    <mergeCell ref="E15:F15"/>
    <mergeCell ref="G13:H14"/>
    <mergeCell ref="I13:J14"/>
    <mergeCell ref="K13:L14"/>
    <mergeCell ref="M13:N14"/>
    <mergeCell ref="A16:A17"/>
    <mergeCell ref="B16:B17"/>
    <mergeCell ref="C16:C17"/>
    <mergeCell ref="D16:D17"/>
    <mergeCell ref="E16:E23"/>
    <mergeCell ref="F16:F23"/>
    <mergeCell ref="C20:C21"/>
    <mergeCell ref="D20:D21"/>
    <mergeCell ref="A22:A23"/>
    <mergeCell ref="B22:B23"/>
    <mergeCell ref="V16:V32"/>
    <mergeCell ref="W16:W32"/>
    <mergeCell ref="X16:X32"/>
    <mergeCell ref="Y16:Y32"/>
    <mergeCell ref="A18:A19"/>
    <mergeCell ref="B18:B19"/>
    <mergeCell ref="C18:C19"/>
    <mergeCell ref="D18:D19"/>
    <mergeCell ref="A20:A21"/>
    <mergeCell ref="B20:B21"/>
    <mergeCell ref="C22:C23"/>
    <mergeCell ref="D22:D23"/>
    <mergeCell ref="A24:A25"/>
    <mergeCell ref="B24:B25"/>
    <mergeCell ref="C24:C25"/>
    <mergeCell ref="D24:D25"/>
    <mergeCell ref="A41:R42"/>
    <mergeCell ref="E24:E25"/>
    <mergeCell ref="F24:F25"/>
    <mergeCell ref="A26:A29"/>
    <mergeCell ref="B26:B29"/>
    <mergeCell ref="C26:C29"/>
    <mergeCell ref="E26:E32"/>
    <mergeCell ref="F26:F32"/>
    <mergeCell ref="A30:A31"/>
    <mergeCell ref="B30:B31"/>
    <mergeCell ref="D30:D31"/>
    <mergeCell ref="B36:H36"/>
    <mergeCell ref="B37:F37"/>
    <mergeCell ref="B38:F38"/>
    <mergeCell ref="B39:F39"/>
    <mergeCell ref="B40:F40"/>
    <mergeCell ref="C30:C31"/>
  </mergeCells>
  <printOptions/>
  <pageMargins left="0.5118110236220472" right="0.1968503937007874" top="0.15748031496062992" bottom="0.15748031496062992" header="0.5118110236220472" footer="0.5118110236220472"/>
  <pageSetup fitToHeight="1" fitToWidth="1" horizontalDpi="600" verticalDpi="600" orientation="landscape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Крашенинникова Ольга Александровна</dc:creator>
  <cp:keywords/>
  <dc:description/>
  <cp:lastModifiedBy>Шмелева</cp:lastModifiedBy>
  <cp:lastPrinted>2019-10-22T11:29:48Z</cp:lastPrinted>
  <dcterms:created xsi:type="dcterms:W3CDTF">2015-10-27T12:09:20Z</dcterms:created>
  <dcterms:modified xsi:type="dcterms:W3CDTF">2019-10-22T11:32:45Z</dcterms:modified>
  <cp:category/>
  <cp:version/>
  <cp:contentType/>
  <cp:contentStatus/>
</cp:coreProperties>
</file>