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600" windowHeight="8190" tabRatio="500" activeTab="0"/>
  </bookViews>
  <sheets>
    <sheet name="2016" sheetId="1" r:id="rId1"/>
    <sheet name="Лист2" sheetId="2" r:id="rId2"/>
    <sheet name="Лист3" sheetId="3" r:id="rId3"/>
  </sheets>
  <definedNames>
    <definedName name="Excel_BuiltIn_Print_Area_1_1">'2016'!$A$2:$E$87</definedName>
    <definedName name="Excel_BuiltIn_Print_Area_1_1_1">'2016'!$A$1:$E$90</definedName>
    <definedName name="_xlnm.Print_Area" localSheetId="0">'2016'!$A$1:$E$87</definedName>
  </definedNames>
  <calcPr fullCalcOnLoad="1"/>
</workbook>
</file>

<file path=xl/sharedStrings.xml><?xml version="1.0" encoding="utf-8"?>
<sst xmlns="http://schemas.openxmlformats.org/spreadsheetml/2006/main" count="162" uniqueCount="161">
  <si>
    <t xml:space="preserve">                                                                                                       Приложение 1</t>
  </si>
  <si>
    <t xml:space="preserve">      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</si>
  <si>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</si>
  <si>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</si>
  <si>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План сумма (тыс. руб.)</t>
  </si>
  <si>
    <t>Факт сумма (тыс. руб.)</t>
  </si>
  <si>
    <t>% исполнения</t>
  </si>
  <si>
    <t xml:space="preserve"> 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</si>
  <si>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</si>
  <si>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</si>
  <si>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</si>
  <si>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</si>
  <si>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</si>
  <si>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</si>
  <si>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</si>
  <si>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</si>
  <si>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</si>
  <si>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</si>
  <si>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</si>
  <si>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</si>
  <si>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оновании патента в соответствии со статьей 227.1 Налогового кодекса Российской Федерации</t>
  </si>
  <si>
    <t>000 1 03 00000 00 0000 000</t>
  </si>
  <si>
    <t xml:space="preserve">НАЛОГИ НА ТОВАРЫ (РАБОТЫ, УСЛУГИ), РЕАЛИЗУЕМЫЕ НА ТЕРРИТОРИИ РОССИЙСКОЙ ФЕДЕРАЦИИ
</t>
  </si>
  <si>
    <t>000 1 03 02000 01 0000 110</t>
  </si>
  <si>
    <t xml:space="preserve">Акцизы по подакцизным товарам (продукции), производимым на территории Российской Федерации
</t>
  </si>
  <si>
    <t>000 1 03 02230 01 0000 110</t>
  </si>
  <si>
    <t xml:space="preserve">Доходы от уплаты акцизов на дизильное топливо,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</si>
  <si>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</si>
  <si>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моторные масла для дизильных и (или) карбюраторных (инженерных) двигателей,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</si>
  <si>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</si>
  <si>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автомобильный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</si>
  <si>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</si>
  <si>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 xml:space="preserve">Доходы от уплаты акцизов на прямогонный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</si>
  <si>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</si>
  <si>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</si>
  <si>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</si>
  <si>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</si>
  <si>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</si>
  <si>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</si>
  <si>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</si>
  <si>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</si>
  <si>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</si>
  <si>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</si>
  <si>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расположенныт в границах поселений</t>
  </si>
  <si>
    <t>000 1 06 06000 00 0000 110</t>
  </si>
  <si>
    <t>Земельный налог</t>
  </si>
  <si>
    <t>000 1 06  06030 00 0000 110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</si>
  <si>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</si>
  <si>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</si>
  <si>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</si>
  <si>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</si>
  <si>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</si>
  <si>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</si>
  <si>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</si>
  <si>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</si>
  <si>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</si>
  <si>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</si>
  <si>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</si>
  <si>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</si>
  <si>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</si>
  <si>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000 1 14 00000 00 0000 000</t>
  </si>
  <si>
    <t>ДОХОДЫ ОТ ПРОДАЖИ МАТЕРИАЛЬНЫХ И НЕМАТЕРИАЛЬНЫХ АКТИВОВ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</si>
  <si>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</si>
  <si>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</si>
  <si>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000 1 14 02050 10 0000 410</t>
  </si>
  <si>
    <t xml:space="preserve"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</si>
  <si>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</si>
  <si>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</si>
  <si>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</si>
  <si>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</si>
  <si>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</si>
  <si>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</si>
  <si>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</si>
  <si>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</si>
  <si>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</si>
  <si>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</si>
  <si>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Прочие доходы от от компенсации затрат бюджетов сельских поселений</t>
  </si>
  <si>
    <t>000 1 16 00000 00 0000 000</t>
  </si>
  <si>
    <t>ШТРАФЫ САНКЦИИ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</si>
  <si>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</si>
  <si>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</si>
  <si>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</si>
  <si>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</si>
  <si>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</si>
  <si>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</si>
  <si>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</si>
  <si>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</si>
  <si>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</si>
  <si>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</si>
  <si>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</si>
  <si>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</si>
  <si>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000 2 07 00000 10 0000 000</t>
  </si>
  <si>
    <t>Прочие безвозмездные поступления</t>
  </si>
  <si>
    <t>Прочие безвозмездные поступления в бюджеты поселений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</si>
  <si>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</si>
  <si>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</si>
  <si>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</si>
  <si>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</si>
  <si>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ВСЕГО  ДОХОДОВ</t>
  </si>
  <si>
    <t>000 2 02 30000 00 0000 151</t>
  </si>
  <si>
    <t xml:space="preserve">000 2 02 35118 00  0000 151 </t>
  </si>
  <si>
    <t>000 2 02 40000 00 0000 151</t>
  </si>
  <si>
    <t xml:space="preserve">Прочие межбюджетные трансферты, передаваемые бюджетам сельских поселений </t>
  </si>
  <si>
    <t>000 2 19 00000 00 0000 000</t>
  </si>
  <si>
    <t>000 2 19 00000 10 0000 000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</si>
  <si>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</si>
  <si>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</si>
  <si>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               к решению Совета народных депутатов</t>
  </si>
  <si>
    <t>000 1 1700000 00 0000 000</t>
  </si>
  <si>
    <t>ПРОЧИЕ НЕНАЛОГОВЫЕ ДОХОДЫ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</si>
  <si>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</si>
  <si>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</si>
  <si>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</si>
  <si>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</si>
  <si>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000 1 16 50000 00 0000 140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</si>
  <si>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</si>
  <si>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</si>
  <si>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</si>
  <si>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000 2 02 49999 10 0000 150</t>
  </si>
  <si>
    <t>000 2 02 04999 10 8044 150</t>
  </si>
  <si>
    <t>000 2 02 04999 10 0000 150</t>
  </si>
  <si>
    <t>000 2 07 05030 10 0000 150</t>
  </si>
  <si>
    <t>000 2 02 29999 10  7039 150</t>
  </si>
  <si>
    <t>000 2 02 20000 00 0000 150</t>
  </si>
  <si>
    <t>000 2 02 00000 00 0000 150</t>
  </si>
  <si>
    <t>Прочие межбюджетные трасферты, передаваемык бюджетам сельских поселений (дотации на сбаллансированность бюджетов сельских поселений)</t>
  </si>
  <si>
    <t>Прочие межбюджетные трансферты, передаваемые бюджетам муниципальных образований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доьровольные пожертвования, а также на реализацию мероприятий по заявкам сельских старост (Постановление 319)</t>
  </si>
  <si>
    <t xml:space="preserve">000 1 16 01074 01 0000 140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</si>
  <si>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</si>
  <si>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000 1 13 02065 10 0000 130</t>
  </si>
  <si>
    <t>000 1 13 029951 00 0000 130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</si>
  <si>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</si>
  <si>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000 2 02 25299 10 0000 150</t>
  </si>
  <si>
    <t>Субсидия бюджетам на софинансирование расходных обязательств, связанных с реализацией федеральной целевой программы "Увековечение памяти погибших при защите Отечества на 2019-2024 г."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</si>
  <si>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</si>
  <si>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</si>
  <si>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</si>
  <si>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</si>
  <si>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</si>
  <si>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</si>
  <si>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 xml:space="preserve"> 000 2 02 15002 10 7044 150</t>
  </si>
  <si>
    <t>Дотации бюджетам сельских поселений на поддержку мер по обеспечению сбалансированности бюджетов</t>
  </si>
  <si>
    <t>000 2 02 15002 10 7069 150</t>
  </si>
  <si>
    <t>Дотации на поддержку мер по обеспечению сбалансированности местных бюджетов бюджетам муниципальных образований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</si>
  <si>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000 1 01 02080 01 0000 110</t>
  </si>
  <si>
    <t>Налог на доходы физических лиц в части суммы налога, превышающей 650000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</si>
  <si>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</si>
  <si>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</si>
  <si>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</si>
  <si>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 на имущество</t>
  </si>
  <si>
    <t>000 1 09 04050 00 0000 110</t>
  </si>
  <si>
    <t>Земельный налог (по обязательствам, возникшим до 01 января 2006 года)</t>
  </si>
  <si>
    <t>000 1 11 00000 00 0000 000</t>
  </si>
  <si>
    <t>ДОХОДЫ ОТ ИСПОЛЬЗОВАНИЯ ИМУЩЕСТВАНАХОДЯЩЕГОСЯ В ГОСУДАРСТВЕННОЙ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</si>
  <si>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</si>
  <si>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</si>
  <si>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</si>
  <si>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</si>
  <si>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000 2 02 30024 10  6196 150</t>
  </si>
  <si>
    <t>Отчет о поступлении доходов в бюджет  муниципального образования Пенкинское в 2022 году</t>
  </si>
  <si>
    <t xml:space="preserve">От   27.07.2023              № 86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</si>
</sst>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dd\.mm\.yyyy"/>
    <numFmt numFmtId="177" formatCode="#,##0.00_ ;\-#,##0.00"/>
  </numFmts>
  <fonts count="74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49" fillId="0" borderId="2">
      <alignment horizontal="left" wrapText="1"/>
      <protection/>
    </xf>
    <xf numFmtId="0" fontId="0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9" fillId="0" borderId="0" applyNumberFormat="0" applyFill="0" applyBorder="0" applyAlignment="0" applyProtection="0"/>
    <xf numFmtId="49" fontId="51" fillId="0" borderId="0">
      <alignment wrapText="1"/>
      <protection/>
    </xf>
    <xf numFmtId="49" fontId="51" fillId="0" borderId="3">
      <alignment horizontal="left"/>
      <protection/>
    </xf>
    <xf numFmtId="0" fontId="51" fillId="0" borderId="4">
      <alignment horizontal="center" vertical="center" shrinkToFit="1"/>
      <protection/>
    </xf>
    <xf numFmtId="0" fontId="51" fillId="0" borderId="5">
      <alignment horizontal="center" vertical="center" shrinkToFit="1"/>
      <protection/>
    </xf>
    <xf numFmtId="49" fontId="51" fillId="0" borderId="0">
      <alignment horizontal="center"/>
      <protection/>
    </xf>
    <xf numFmtId="0" fontId="51" fillId="0" borderId="3">
      <alignment horizontal="center" shrinkToFit="1"/>
      <protection/>
    </xf>
    <xf numFmtId="49" fontId="51" fillId="0" borderId="6">
      <alignment horizontal="center" vertical="center"/>
      <protection/>
    </xf>
    <xf numFmtId="49" fontId="51" fillId="0" borderId="2">
      <alignment horizontal="center" vertical="center"/>
      <protection/>
    </xf>
    <xf numFmtId="49" fontId="51" fillId="0" borderId="3">
      <alignment horizontal="center" vertical="center" shrinkToFit="1"/>
      <protection/>
    </xf>
    <xf numFmtId="177" fontId="51" fillId="0" borderId="2">
      <alignment horizontal="right" vertical="center" shrinkToFit="1"/>
      <protection/>
    </xf>
    <xf numFmtId="4" fontId="51" fillId="0" borderId="2">
      <alignment horizontal="right" shrinkToFit="1"/>
      <protection/>
    </xf>
    <xf numFmtId="49" fontId="52" fillId="0" borderId="0">
      <alignment/>
      <protection/>
    </xf>
    <xf numFmtId="49" fontId="49" fillId="0" borderId="3">
      <alignment shrinkToFit="1"/>
      <protection/>
    </xf>
    <xf numFmtId="49" fontId="51" fillId="0" borderId="3">
      <alignment horizontal="right"/>
      <protection/>
    </xf>
    <xf numFmtId="177" fontId="51" fillId="0" borderId="7">
      <alignment horizontal="right" vertical="center" shrinkToFit="1"/>
      <protection/>
    </xf>
    <xf numFmtId="4" fontId="51" fillId="0" borderId="7">
      <alignment horizontal="right" shrinkToFit="1"/>
      <protection/>
    </xf>
    <xf numFmtId="0" fontId="53" fillId="0" borderId="7">
      <alignment wrapText="1"/>
      <protection/>
    </xf>
    <xf numFmtId="0" fontId="53" fillId="0" borderId="7">
      <alignment wrapText="1"/>
      <protection/>
    </xf>
    <xf numFmtId="0" fontId="53" fillId="0" borderId="7">
      <alignment/>
      <protection/>
    </xf>
    <xf numFmtId="0" fontId="53" fillId="0" borderId="7">
      <alignment/>
      <protection/>
    </xf>
    <xf numFmtId="0" fontId="53" fillId="27" borderId="7">
      <alignment wrapText="1"/>
      <protection/>
    </xf>
    <xf numFmtId="0" fontId="53" fillId="27" borderId="7">
      <alignment wrapText="1"/>
      <protection/>
    </xf>
    <xf numFmtId="0" fontId="51" fillId="27" borderId="8">
      <alignment horizontal="left" wrapText="1"/>
      <protection/>
    </xf>
    <xf numFmtId="49" fontId="51" fillId="0" borderId="7">
      <alignment horizontal="center" shrinkToFit="1"/>
      <protection/>
    </xf>
    <xf numFmtId="49" fontId="51" fillId="0" borderId="2">
      <alignment horizontal="center" vertical="center" shrinkToFit="1"/>
      <protection/>
    </xf>
    <xf numFmtId="0" fontId="49" fillId="0" borderId="9">
      <alignment horizontal="left"/>
      <protection/>
    </xf>
    <xf numFmtId="0" fontId="49" fillId="0" borderId="0">
      <alignment horizontal="left"/>
      <protection/>
    </xf>
    <xf numFmtId="0" fontId="54" fillId="0" borderId="0">
      <alignment horizontal="center"/>
      <protection/>
    </xf>
    <xf numFmtId="0" fontId="49" fillId="0" borderId="0">
      <alignment horizontal="left"/>
      <protection/>
    </xf>
    <xf numFmtId="49" fontId="51" fillId="0" borderId="0">
      <alignment horizontal="left"/>
      <protection/>
    </xf>
    <xf numFmtId="0" fontId="53" fillId="0" borderId="0">
      <alignment/>
      <protection/>
    </xf>
    <xf numFmtId="0" fontId="53" fillId="0" borderId="0">
      <alignment/>
      <protection/>
    </xf>
    <xf numFmtId="0" fontId="49" fillId="0" borderId="3">
      <alignment/>
      <protection/>
    </xf>
    <xf numFmtId="0" fontId="49" fillId="0" borderId="9">
      <alignment/>
      <protection/>
    </xf>
    <xf numFmtId="0" fontId="49" fillId="0" borderId="10">
      <alignment horizontal="left" wrapText="1"/>
      <protection/>
    </xf>
    <xf numFmtId="0" fontId="49" fillId="0" borderId="0">
      <alignment horizontal="left" wrapText="1"/>
      <protection/>
    </xf>
    <xf numFmtId="0" fontId="51" fillId="0" borderId="0">
      <alignment horizontal="center" wrapText="1"/>
      <protection/>
    </xf>
    <xf numFmtId="0" fontId="54" fillId="0" borderId="9">
      <alignment horizontal="center"/>
      <protection/>
    </xf>
    <xf numFmtId="0" fontId="49" fillId="0" borderId="0">
      <alignment horizontal="center"/>
      <protection/>
    </xf>
    <xf numFmtId="49" fontId="51" fillId="0" borderId="0">
      <alignment horizontal="center" wrapText="1"/>
      <protection/>
    </xf>
    <xf numFmtId="0" fontId="51" fillId="0" borderId="3">
      <alignment horizontal="center" wrapText="1"/>
      <protection/>
    </xf>
    <xf numFmtId="0" fontId="54" fillId="0" borderId="9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1" fillId="0" borderId="0">
      <alignment horizontal="center" wrapText="1"/>
      <protection/>
    </xf>
    <xf numFmtId="0" fontId="50" fillId="0" borderId="3">
      <alignment/>
      <protection/>
    </xf>
    <xf numFmtId="0" fontId="50" fillId="0" borderId="3">
      <alignment/>
      <protection/>
    </xf>
    <xf numFmtId="0" fontId="49" fillId="0" borderId="10">
      <alignment horizontal="left"/>
      <protection/>
    </xf>
    <xf numFmtId="0" fontId="49" fillId="0" borderId="0">
      <alignment horizontal="left"/>
      <protection/>
    </xf>
    <xf numFmtId="0" fontId="52" fillId="0" borderId="0">
      <alignment horizontal="left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10">
      <alignment/>
      <protection/>
    </xf>
    <xf numFmtId="0" fontId="51" fillId="0" borderId="0">
      <alignment/>
      <protection/>
    </xf>
    <xf numFmtId="49" fontId="49" fillId="0" borderId="0">
      <alignment/>
      <protection/>
    </xf>
    <xf numFmtId="49" fontId="49" fillId="0" borderId="10">
      <alignment/>
      <protection/>
    </xf>
    <xf numFmtId="49" fontId="49" fillId="0" borderId="0">
      <alignment/>
      <protection/>
    </xf>
    <xf numFmtId="49" fontId="49" fillId="0" borderId="10">
      <alignment/>
      <protection/>
    </xf>
    <xf numFmtId="49" fontId="49" fillId="0" borderId="0">
      <alignment/>
      <protection/>
    </xf>
    <xf numFmtId="0" fontId="51" fillId="0" borderId="0">
      <alignment horizontal="center"/>
      <protection/>
    </xf>
    <xf numFmtId="0" fontId="49" fillId="0" borderId="2">
      <alignment horizontal="left"/>
      <protection/>
    </xf>
    <xf numFmtId="0" fontId="55" fillId="28" borderId="0">
      <alignment/>
      <protection/>
    </xf>
    <xf numFmtId="0" fontId="55" fillId="28" borderId="0">
      <alignment/>
      <protection/>
    </xf>
    <xf numFmtId="0" fontId="49" fillId="0" borderId="0">
      <alignment/>
      <protection/>
    </xf>
    <xf numFmtId="0" fontId="56" fillId="0" borderId="0">
      <alignment/>
      <protection/>
    </xf>
    <xf numFmtId="0" fontId="51" fillId="0" borderId="0">
      <alignment/>
      <protection/>
    </xf>
    <xf numFmtId="0" fontId="51" fillId="0" borderId="0">
      <alignment horizontal="left"/>
      <protection/>
    </xf>
    <xf numFmtId="0" fontId="51" fillId="0" borderId="2">
      <alignment horizontal="center" vertical="top" wrapText="1"/>
      <protection/>
    </xf>
    <xf numFmtId="0" fontId="51" fillId="0" borderId="2">
      <alignment horizontal="center" vertical="center"/>
      <protection/>
    </xf>
    <xf numFmtId="0" fontId="51" fillId="0" borderId="11">
      <alignment horizontal="left" wrapText="1"/>
      <protection/>
    </xf>
    <xf numFmtId="0" fontId="51" fillId="0" borderId="12">
      <alignment horizontal="left" wrapText="1"/>
      <protection/>
    </xf>
    <xf numFmtId="0" fontId="51" fillId="0" borderId="13">
      <alignment horizontal="left" wrapText="1" indent="2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9">
      <alignment horizontal="left"/>
      <protection/>
    </xf>
    <xf numFmtId="0" fontId="51" fillId="0" borderId="14">
      <alignment horizontal="center" vertical="center"/>
      <protection/>
    </xf>
    <xf numFmtId="49" fontId="51" fillId="0" borderId="4">
      <alignment horizontal="center" wrapText="1"/>
      <protection/>
    </xf>
    <xf numFmtId="49" fontId="51" fillId="0" borderId="15">
      <alignment horizontal="center" shrinkToFit="1"/>
      <protection/>
    </xf>
    <xf numFmtId="49" fontId="51" fillId="0" borderId="16">
      <alignment horizontal="center" shrinkToFit="1"/>
      <protection/>
    </xf>
    <xf numFmtId="0" fontId="57" fillId="0" borderId="0">
      <alignment/>
      <protection/>
    </xf>
    <xf numFmtId="49" fontId="51" fillId="0" borderId="6">
      <alignment horizontal="center"/>
      <protection/>
    </xf>
    <xf numFmtId="49" fontId="51" fillId="0" borderId="17">
      <alignment horizontal="center"/>
      <protection/>
    </xf>
    <xf numFmtId="49" fontId="51" fillId="0" borderId="18">
      <alignment horizontal="center"/>
      <protection/>
    </xf>
    <xf numFmtId="49" fontId="51" fillId="0" borderId="0">
      <alignment/>
      <protection/>
    </xf>
    <xf numFmtId="0" fontId="51" fillId="0" borderId="3">
      <alignment horizontal="left" wrapText="1"/>
      <protection/>
    </xf>
    <xf numFmtId="0" fontId="51" fillId="0" borderId="19">
      <alignment horizontal="left" wrapText="1"/>
      <protection/>
    </xf>
    <xf numFmtId="49" fontId="51" fillId="0" borderId="9">
      <alignment/>
      <protection/>
    </xf>
    <xf numFmtId="49" fontId="51" fillId="0" borderId="2">
      <alignment horizontal="center" vertical="top" wrapText="1"/>
      <protection/>
    </xf>
    <xf numFmtId="49" fontId="51" fillId="0" borderId="14">
      <alignment horizontal="center" vertical="center"/>
      <protection/>
    </xf>
    <xf numFmtId="4" fontId="51" fillId="0" borderId="6">
      <alignment horizontal="right" shrinkToFit="1"/>
      <protection/>
    </xf>
    <xf numFmtId="4" fontId="51" fillId="0" borderId="17">
      <alignment horizontal="right" shrinkToFit="1"/>
      <protection/>
    </xf>
    <xf numFmtId="4" fontId="51" fillId="0" borderId="18">
      <alignment horizontal="right" shrinkToFit="1"/>
      <protection/>
    </xf>
    <xf numFmtId="0" fontId="56" fillId="0" borderId="0">
      <alignment horizontal="center"/>
      <protection/>
    </xf>
    <xf numFmtId="0" fontId="57" fillId="0" borderId="20">
      <alignment/>
      <protection/>
    </xf>
    <xf numFmtId="0" fontId="51" fillId="0" borderId="21">
      <alignment horizontal="right"/>
      <protection/>
    </xf>
    <xf numFmtId="49" fontId="51" fillId="0" borderId="21">
      <alignment horizontal="right" vertical="center"/>
      <protection/>
    </xf>
    <xf numFmtId="49" fontId="51" fillId="0" borderId="21">
      <alignment horizontal="right"/>
      <protection/>
    </xf>
    <xf numFmtId="49" fontId="51" fillId="0" borderId="21">
      <alignment/>
      <protection/>
    </xf>
    <xf numFmtId="0" fontId="51" fillId="0" borderId="3">
      <alignment horizontal="center"/>
      <protection/>
    </xf>
    <xf numFmtId="0" fontId="51" fillId="0" borderId="14">
      <alignment horizontal="center"/>
      <protection/>
    </xf>
    <xf numFmtId="49" fontId="51" fillId="0" borderId="22">
      <alignment horizontal="center"/>
      <protection/>
    </xf>
    <xf numFmtId="176" fontId="51" fillId="0" borderId="23">
      <alignment horizontal="center"/>
      <protection/>
    </xf>
    <xf numFmtId="49" fontId="51" fillId="0" borderId="23">
      <alignment horizontal="center" vertical="center"/>
      <protection/>
    </xf>
    <xf numFmtId="49" fontId="51" fillId="0" borderId="23">
      <alignment horizontal="center"/>
      <protection/>
    </xf>
    <xf numFmtId="49" fontId="51" fillId="0" borderId="24">
      <alignment horizontal="center"/>
      <protection/>
    </xf>
    <xf numFmtId="0" fontId="56" fillId="0" borderId="3">
      <alignment horizontal="center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8" fillId="0" borderId="25">
      <alignment horizontal="right"/>
      <protection/>
    </xf>
    <xf numFmtId="0" fontId="58" fillId="0" borderId="25">
      <alignment horizontal="right"/>
      <protection/>
    </xf>
    <xf numFmtId="0" fontId="58" fillId="0" borderId="26">
      <alignment horizontal="right"/>
      <protection/>
    </xf>
    <xf numFmtId="0" fontId="58" fillId="0" borderId="26">
      <alignment horizontal="right"/>
      <protection/>
    </xf>
    <xf numFmtId="0" fontId="49" fillId="0" borderId="27">
      <alignment/>
      <protection/>
    </xf>
    <xf numFmtId="0" fontId="49" fillId="0" borderId="25">
      <alignment/>
      <protection/>
    </xf>
    <xf numFmtId="0" fontId="51" fillId="0" borderId="8">
      <alignment horizontal="left" wrapText="1"/>
      <protection/>
    </xf>
    <xf numFmtId="0" fontId="51" fillId="0" borderId="7">
      <alignment horizontal="left" wrapText="1"/>
      <protection/>
    </xf>
    <xf numFmtId="0" fontId="50" fillId="0" borderId="9">
      <alignment/>
      <protection/>
    </xf>
    <xf numFmtId="0" fontId="50" fillId="0" borderId="9">
      <alignment/>
      <protection/>
    </xf>
    <xf numFmtId="0" fontId="51" fillId="0" borderId="4">
      <alignment horizontal="center" shrinkToFit="1"/>
      <protection/>
    </xf>
    <xf numFmtId="0" fontId="51" fillId="0" borderId="15">
      <alignment horizontal="center" shrinkToFit="1"/>
      <protection/>
    </xf>
    <xf numFmtId="49" fontId="51" fillId="0" borderId="16">
      <alignment horizontal="center" wrapText="1"/>
      <protection/>
    </xf>
    <xf numFmtId="49" fontId="51" fillId="0" borderId="28">
      <alignment horizontal="center" shrinkToFit="1"/>
      <protection/>
    </xf>
    <xf numFmtId="0" fontId="50" fillId="0" borderId="10">
      <alignment/>
      <protection/>
    </xf>
    <xf numFmtId="0" fontId="50" fillId="0" borderId="10">
      <alignment/>
      <protection/>
    </xf>
    <xf numFmtId="0" fontId="51" fillId="0" borderId="14">
      <alignment horizontal="center" vertical="center" shrinkToFit="1"/>
      <protection/>
    </xf>
    <xf numFmtId="49" fontId="51" fillId="0" borderId="18">
      <alignment horizontal="center" wrapText="1"/>
      <protection/>
    </xf>
    <xf numFmtId="49" fontId="51" fillId="0" borderId="29">
      <alignment horizontal="center"/>
      <protection/>
    </xf>
    <xf numFmtId="49" fontId="51" fillId="0" borderId="14">
      <alignment horizontal="center" vertical="center" shrinkToFit="1"/>
      <protection/>
    </xf>
    <xf numFmtId="177" fontId="51" fillId="0" borderId="17">
      <alignment horizontal="right" shrinkToFit="1"/>
      <protection/>
    </xf>
    <xf numFmtId="4" fontId="51" fillId="0" borderId="18">
      <alignment horizontal="right" wrapText="1"/>
      <protection/>
    </xf>
    <xf numFmtId="4" fontId="51" fillId="0" borderId="29">
      <alignment horizontal="right" shrinkToFit="1"/>
      <protection/>
    </xf>
    <xf numFmtId="49" fontId="51" fillId="0" borderId="0">
      <alignment horizontal="right"/>
      <protection/>
    </xf>
    <xf numFmtId="4" fontId="51" fillId="0" borderId="30">
      <alignment horizontal="right" shrinkToFit="1"/>
      <protection/>
    </xf>
    <xf numFmtId="177" fontId="51" fillId="0" borderId="31">
      <alignment horizontal="right" shrinkToFit="1"/>
      <protection/>
    </xf>
    <xf numFmtId="4" fontId="51" fillId="0" borderId="13">
      <alignment horizontal="right" wrapText="1"/>
      <protection/>
    </xf>
    <xf numFmtId="49" fontId="51" fillId="0" borderId="32">
      <alignment horizontal="center"/>
      <protection/>
    </xf>
    <xf numFmtId="0" fontId="56" fillId="0" borderId="25">
      <alignment horizontal="center"/>
      <protection/>
    </xf>
    <xf numFmtId="49" fontId="49" fillId="0" borderId="25">
      <alignment/>
      <protection/>
    </xf>
    <xf numFmtId="49" fontId="49" fillId="0" borderId="26">
      <alignment/>
      <protection/>
    </xf>
    <xf numFmtId="0" fontId="49" fillId="0" borderId="26">
      <alignment wrapText="1"/>
      <protection/>
    </xf>
    <xf numFmtId="0" fontId="49" fillId="0" borderId="26">
      <alignment/>
      <protection/>
    </xf>
    <xf numFmtId="0" fontId="51" fillId="0" borderId="0">
      <alignment wrapText="1"/>
      <protection/>
    </xf>
    <xf numFmtId="0" fontId="51" fillId="0" borderId="3">
      <alignment horizontal="left"/>
      <protection/>
    </xf>
    <xf numFmtId="0" fontId="51" fillId="0" borderId="11">
      <alignment horizontal="left" wrapText="1" indent="2"/>
      <protection/>
    </xf>
    <xf numFmtId="0" fontId="51" fillId="0" borderId="33">
      <alignment horizontal="left" wrapText="1"/>
      <protection/>
    </xf>
    <xf numFmtId="0" fontId="51" fillId="0" borderId="12">
      <alignment horizontal="left" wrapText="1" indent="2"/>
      <protection/>
    </xf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59" fillId="35" borderId="34" applyNumberFormat="0" applyAlignment="0" applyProtection="0"/>
    <xf numFmtId="0" fontId="60" fillId="36" borderId="35" applyNumberFormat="0" applyAlignment="0" applyProtection="0"/>
    <xf numFmtId="0" fontId="61" fillId="36" borderId="34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2" fillId="0" borderId="36" applyNumberFormat="0" applyFill="0" applyAlignment="0" applyProtection="0"/>
    <xf numFmtId="0" fontId="63" fillId="0" borderId="37" applyNumberFormat="0" applyFill="0" applyAlignment="0" applyProtection="0"/>
    <xf numFmtId="0" fontId="64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9" applyNumberFormat="0" applyFill="0" applyAlignment="0" applyProtection="0"/>
    <xf numFmtId="0" fontId="66" fillId="37" borderId="40" applyNumberFormat="0" applyAlignment="0" applyProtection="0"/>
    <xf numFmtId="0" fontId="67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23" fillId="0" borderId="0">
      <alignment/>
      <protection/>
    </xf>
    <xf numFmtId="0" fontId="69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0" borderId="41" applyNumberFormat="0" applyFont="0" applyAlignment="0" applyProtection="0"/>
    <xf numFmtId="9" fontId="1" fillId="0" borderId="0" applyFill="0" applyBorder="0" applyAlignment="0" applyProtection="0"/>
    <xf numFmtId="0" fontId="71" fillId="0" borderId="42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3" fillId="4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174" fontId="20" fillId="0" borderId="43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center" wrapText="1"/>
    </xf>
    <xf numFmtId="175" fontId="20" fillId="0" borderId="4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justify" vertical="center" wrapText="1"/>
    </xf>
    <xf numFmtId="175" fontId="17" fillId="0" borderId="43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justify" vertical="center" wrapText="1"/>
    </xf>
    <xf numFmtId="174" fontId="17" fillId="0" borderId="43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/>
    </xf>
    <xf numFmtId="0" fontId="20" fillId="0" borderId="43" xfId="0" applyFont="1" applyBorder="1" applyAlignment="1">
      <alignment/>
    </xf>
    <xf numFmtId="174" fontId="20" fillId="0" borderId="43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3" xfId="0" applyFont="1" applyBorder="1" applyAlignment="1">
      <alignment wrapText="1"/>
    </xf>
    <xf numFmtId="0" fontId="17" fillId="0" borderId="43" xfId="0" applyFont="1" applyBorder="1" applyAlignment="1">
      <alignment wrapText="1"/>
    </xf>
    <xf numFmtId="174" fontId="17" fillId="0" borderId="43" xfId="0" applyNumberFormat="1" applyFont="1" applyBorder="1" applyAlignment="1">
      <alignment horizontal="center"/>
    </xf>
    <xf numFmtId="0" fontId="17" fillId="0" borderId="43" xfId="0" applyFont="1" applyBorder="1" applyAlignment="1">
      <alignment/>
    </xf>
    <xf numFmtId="49" fontId="20" fillId="0" borderId="43" xfId="0" applyNumberFormat="1" applyFont="1" applyBorder="1" applyAlignment="1">
      <alignment horizontal="justify" wrapText="1"/>
    </xf>
    <xf numFmtId="0" fontId="17" fillId="0" borderId="43" xfId="0" applyFont="1" applyBorder="1" applyAlignment="1">
      <alignment horizontal="justify"/>
    </xf>
    <xf numFmtId="0" fontId="20" fillId="0" borderId="43" xfId="0" applyFont="1" applyBorder="1" applyAlignment="1">
      <alignment horizontal="justify"/>
    </xf>
    <xf numFmtId="0" fontId="51" fillId="0" borderId="13" xfId="130" applyNumberFormat="1" applyAlignment="1" applyProtection="1">
      <alignment wrapText="1"/>
      <protection/>
    </xf>
    <xf numFmtId="0" fontId="51" fillId="0" borderId="13" xfId="130" applyNumberFormat="1" applyAlignment="1" applyProtection="1">
      <alignment horizontal="left" wrapText="1"/>
      <protection/>
    </xf>
    <xf numFmtId="0" fontId="17" fillId="0" borderId="44" xfId="0" applyFont="1" applyBorder="1" applyAlignment="1">
      <alignment wrapText="1"/>
    </xf>
    <xf numFmtId="0" fontId="13" fillId="0" borderId="44" xfId="0" applyFont="1" applyBorder="1" applyAlignment="1">
      <alignment horizontal="justify" vertical="center" wrapText="1"/>
    </xf>
    <xf numFmtId="0" fontId="13" fillId="0" borderId="45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7" fillId="0" borderId="47" xfId="0" applyFont="1" applyBorder="1" applyAlignment="1">
      <alignment horizontal="center"/>
    </xf>
    <xf numFmtId="0" fontId="17" fillId="0" borderId="45" xfId="0" applyFont="1" applyBorder="1" applyAlignment="1">
      <alignment wrapText="1"/>
    </xf>
    <xf numFmtId="174" fontId="20" fillId="0" borderId="4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174" fontId="20" fillId="0" borderId="48" xfId="0" applyNumberFormat="1" applyFont="1" applyBorder="1" applyAlignment="1">
      <alignment horizontal="center"/>
    </xf>
    <xf numFmtId="174" fontId="20" fillId="0" borderId="49" xfId="0" applyNumberFormat="1" applyFont="1" applyBorder="1" applyAlignment="1">
      <alignment horizontal="center"/>
    </xf>
    <xf numFmtId="174" fontId="20" fillId="0" borderId="44" xfId="0" applyNumberFormat="1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wrapText="1"/>
    </xf>
    <xf numFmtId="0" fontId="13" fillId="0" borderId="43" xfId="0" applyFont="1" applyBorder="1" applyAlignment="1">
      <alignment vertical="center" wrapText="1"/>
    </xf>
    <xf numFmtId="175" fontId="17" fillId="0" borderId="43" xfId="0" applyNumberFormat="1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175" fontId="17" fillId="0" borderId="43" xfId="0" applyNumberFormat="1" applyFont="1" applyBorder="1" applyAlignment="1">
      <alignment horizontal="center" vertical="center" wrapText="1"/>
    </xf>
  </cellXfs>
  <cellStyles count="2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140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6 2" xfId="74"/>
    <cellStyle name="xl117" xfId="75"/>
    <cellStyle name="xl117 2" xfId="76"/>
    <cellStyle name="xl118" xfId="77"/>
    <cellStyle name="xl118 2" xfId="78"/>
    <cellStyle name="xl119" xfId="79"/>
    <cellStyle name="xl120" xfId="80"/>
    <cellStyle name="xl121" xfId="81"/>
    <cellStyle name="xl122" xfId="82"/>
    <cellStyle name="xl123" xfId="83"/>
    <cellStyle name="xl124" xfId="84"/>
    <cellStyle name="xl125" xfId="85"/>
    <cellStyle name="xl126" xfId="86"/>
    <cellStyle name="xl127" xfId="87"/>
    <cellStyle name="xl127 2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1 2" xfId="103"/>
    <cellStyle name="xl142" xfId="104"/>
    <cellStyle name="xl143" xfId="105"/>
    <cellStyle name="xl144" xfId="106"/>
    <cellStyle name="xl145" xfId="107"/>
    <cellStyle name="xl145 2" xfId="108"/>
    <cellStyle name="xl146" xfId="109"/>
    <cellStyle name="xl146 2" xfId="110"/>
    <cellStyle name="xl147" xfId="111"/>
    <cellStyle name="xl148" xfId="112"/>
    <cellStyle name="xl149" xfId="113"/>
    <cellStyle name="xl150" xfId="114"/>
    <cellStyle name="xl151" xfId="115"/>
    <cellStyle name="xl152" xfId="116"/>
    <cellStyle name="xl153" xfId="117"/>
    <cellStyle name="xl154" xfId="118"/>
    <cellStyle name="xl155" xfId="119"/>
    <cellStyle name="xl21" xfId="120"/>
    <cellStyle name="xl21 2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1 2" xfId="132"/>
    <cellStyle name="xl32" xfId="133"/>
    <cellStyle name="xl32 2" xfId="134"/>
    <cellStyle name="xl33" xfId="135"/>
    <cellStyle name="xl34" xfId="136"/>
    <cellStyle name="xl35" xfId="137"/>
    <cellStyle name="xl36" xfId="138"/>
    <cellStyle name="xl37" xfId="139"/>
    <cellStyle name="xl38" xfId="140"/>
    <cellStyle name="xl39" xfId="141"/>
    <cellStyle name="xl40" xfId="142"/>
    <cellStyle name="xl41" xfId="143"/>
    <cellStyle name="xl42" xfId="144"/>
    <cellStyle name="xl43" xfId="145"/>
    <cellStyle name="xl44" xfId="146"/>
    <cellStyle name="xl45" xfId="147"/>
    <cellStyle name="xl46" xfId="148"/>
    <cellStyle name="xl47" xfId="149"/>
    <cellStyle name="xl48" xfId="150"/>
    <cellStyle name="xl49" xfId="151"/>
    <cellStyle name="xl50" xfId="152"/>
    <cellStyle name="xl51" xfId="153"/>
    <cellStyle name="xl52" xfId="154"/>
    <cellStyle name="xl53" xfId="155"/>
    <cellStyle name="xl54" xfId="156"/>
    <cellStyle name="xl55" xfId="157"/>
    <cellStyle name="xl56" xfId="158"/>
    <cellStyle name="xl57" xfId="159"/>
    <cellStyle name="xl58" xfId="160"/>
    <cellStyle name="xl59" xfId="161"/>
    <cellStyle name="xl60" xfId="162"/>
    <cellStyle name="xl61" xfId="163"/>
    <cellStyle name="xl62" xfId="164"/>
    <cellStyle name="xl63" xfId="165"/>
    <cellStyle name="xl64" xfId="166"/>
    <cellStyle name="xl65" xfId="167"/>
    <cellStyle name="xl65 2" xfId="168"/>
    <cellStyle name="xl66" xfId="169"/>
    <cellStyle name="xl66 2" xfId="170"/>
    <cellStyle name="xl67" xfId="171"/>
    <cellStyle name="xl67 2" xfId="172"/>
    <cellStyle name="xl68" xfId="173"/>
    <cellStyle name="xl69" xfId="174"/>
    <cellStyle name="xl70" xfId="175"/>
    <cellStyle name="xl71" xfId="176"/>
    <cellStyle name="xl72" xfId="177"/>
    <cellStyle name="xl72 2" xfId="178"/>
    <cellStyle name="xl73" xfId="179"/>
    <cellStyle name="xl74" xfId="180"/>
    <cellStyle name="xl75" xfId="181"/>
    <cellStyle name="xl76" xfId="182"/>
    <cellStyle name="xl77" xfId="183"/>
    <cellStyle name="xl77 2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Плохой" xfId="227"/>
    <cellStyle name="Пояснение" xfId="228"/>
    <cellStyle name="Примечание" xfId="229"/>
    <cellStyle name="Percent" xfId="230"/>
    <cellStyle name="Связанная ячейка" xfId="231"/>
    <cellStyle name="Текст предупреждения" xfId="232"/>
    <cellStyle name="Comma" xfId="233"/>
    <cellStyle name="Comma [0]" xfId="234"/>
    <cellStyle name="Хороший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23.75390625" style="1" customWidth="1"/>
    <col min="2" max="2" width="61.25390625" style="0" customWidth="1"/>
    <col min="3" max="4" width="11.25390625" style="0" customWidth="1"/>
    <col min="5" max="5" width="9.75390625" style="0" customWidth="1"/>
  </cols>
  <sheetData>
    <row r="1" spans="2:5" ht="12.75">
      <c r="B1" s="51" t="s">
        <v>0</v>
      </c>
      <c r="C1" s="51"/>
      <c r="D1" s="51"/>
      <c r="E1" s="51"/>
    </row>
    <row r="2" spans="1:5" ht="15">
      <c r="A2" s="2"/>
      <c r="B2" s="51" t="s">
        <v>107</v>
      </c>
      <c r="C2" s="51"/>
      <c r="D2" s="51"/>
      <c r="E2" s="51"/>
    </row>
    <row r="3" spans="1:5" ht="15">
      <c r="A3" s="2"/>
      <c r="B3" s="51" t="s">
        <v>1</v>
      </c>
      <c r="C3" s="51"/>
      <c r="D3" s="51"/>
      <c r="E3" s="51"/>
    </row>
    <row r="4" spans="1:5" ht="15">
      <c r="A4" s="2"/>
      <c r="B4" s="51" t="s">
        <v>160</v>
      </c>
      <c r="C4" s="51"/>
      <c r="D4" s="51"/>
      <c r="E4" s="51"/>
    </row>
    <row r="5" spans="1:4" ht="15">
      <c r="A5" s="2"/>
      <c r="B5" s="3"/>
      <c r="C5" s="3"/>
      <c r="D5" s="3"/>
    </row>
    <row r="6" spans="1:5" ht="14.25">
      <c r="A6" s="52" t="s">
        <v>159</v>
      </c>
      <c r="B6" s="52"/>
      <c r="C6" s="52"/>
      <c r="D6" s="52"/>
      <c r="E6" s="52"/>
    </row>
    <row r="7" spans="5:6" ht="15">
      <c r="E7" s="2"/>
      <c r="F7" s="4"/>
    </row>
    <row r="8" spans="1:5" ht="12.75">
      <c r="A8" s="5"/>
      <c r="B8" s="6"/>
      <c r="C8" s="6"/>
      <c r="D8" s="6"/>
      <c r="E8" s="6"/>
    </row>
    <row r="9" spans="1:5" s="8" customFormat="1" ht="43.5" customHeight="1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</row>
    <row r="10" spans="1:5" s="8" customFormat="1" ht="12.75">
      <c r="A10" s="9" t="s">
        <v>7</v>
      </c>
      <c r="B10" s="10" t="s">
        <v>8</v>
      </c>
      <c r="C10" s="11">
        <f>C11+C24+C27+C36+C51+C55+C58+C45+C42</f>
        <v>6074.700000000001</v>
      </c>
      <c r="D10" s="11">
        <f>D11+D24+D27+D36+D51+D55+D58+D45+D42+D39</f>
        <v>6257.600000000001</v>
      </c>
      <c r="E10" s="11">
        <f aca="true" t="shared" si="0" ref="E10:E29">D10/C10*100</f>
        <v>103.01084827234268</v>
      </c>
    </row>
    <row r="11" spans="1:5" s="14" customFormat="1" ht="12.75">
      <c r="A11" s="9" t="s">
        <v>9</v>
      </c>
      <c r="B11" s="12" t="s">
        <v>10</v>
      </c>
      <c r="C11" s="13">
        <f>C12</f>
        <v>2137.5</v>
      </c>
      <c r="D11" s="13">
        <f>D12</f>
        <v>2386.3</v>
      </c>
      <c r="E11" s="11">
        <f t="shared" si="0"/>
        <v>111.63976608187136</v>
      </c>
    </row>
    <row r="12" spans="1:5" s="14" customFormat="1" ht="12.75">
      <c r="A12" s="15" t="s">
        <v>11</v>
      </c>
      <c r="B12" s="16" t="s">
        <v>12</v>
      </c>
      <c r="C12" s="13">
        <f>C13+C14+C15+C16+C17</f>
        <v>2137.5</v>
      </c>
      <c r="D12" s="13">
        <f>D13+D14+D15+D16+D17</f>
        <v>2386.3</v>
      </c>
      <c r="E12" s="11">
        <f>D12/C12*100</f>
        <v>111.63976608187136</v>
      </c>
    </row>
    <row r="13" spans="1:5" s="14" customFormat="1" ht="48.75" customHeight="1">
      <c r="A13" s="15" t="s">
        <v>13</v>
      </c>
      <c r="B13" s="17" t="s">
        <v>14</v>
      </c>
      <c r="C13" s="18">
        <v>2010</v>
      </c>
      <c r="D13" s="18">
        <v>2251.7</v>
      </c>
      <c r="E13" s="11">
        <f t="shared" si="0"/>
        <v>112.02487562189054</v>
      </c>
    </row>
    <row r="14" spans="1:5" s="14" customFormat="1" ht="72.75" customHeight="1">
      <c r="A14" s="15" t="s">
        <v>15</v>
      </c>
      <c r="B14" s="17" t="s">
        <v>16</v>
      </c>
      <c r="C14" s="18">
        <v>0</v>
      </c>
      <c r="D14" s="18">
        <v>-0.6</v>
      </c>
      <c r="E14" s="11" t="e">
        <f t="shared" si="0"/>
        <v>#DIV/0!</v>
      </c>
    </row>
    <row r="15" spans="1:5" s="14" customFormat="1" ht="31.5" customHeight="1">
      <c r="A15" s="15" t="s">
        <v>17</v>
      </c>
      <c r="B15" s="17" t="s">
        <v>18</v>
      </c>
      <c r="C15" s="18">
        <v>0</v>
      </c>
      <c r="D15" s="18">
        <v>6.8</v>
      </c>
      <c r="E15" s="11" t="e">
        <f t="shared" si="0"/>
        <v>#DIV/0!</v>
      </c>
    </row>
    <row r="16" spans="1:5" s="14" customFormat="1" ht="60">
      <c r="A16" s="15" t="s">
        <v>19</v>
      </c>
      <c r="B16" s="17" t="s">
        <v>20</v>
      </c>
      <c r="C16" s="18">
        <v>0</v>
      </c>
      <c r="D16" s="18">
        <v>0.9</v>
      </c>
      <c r="E16" s="11" t="e">
        <f t="shared" si="0"/>
        <v>#DIV/0!</v>
      </c>
    </row>
    <row r="17" spans="1:5" s="14" customFormat="1" ht="60">
      <c r="A17" s="15" t="s">
        <v>144</v>
      </c>
      <c r="B17" s="17" t="s">
        <v>145</v>
      </c>
      <c r="C17" s="18">
        <v>127.5</v>
      </c>
      <c r="D17" s="18">
        <v>127.5</v>
      </c>
      <c r="E17" s="11">
        <f>D17/C17*100</f>
        <v>100</v>
      </c>
    </row>
    <row r="18" spans="1:5" s="14" customFormat="1" ht="0.75" customHeight="1">
      <c r="A18" s="9" t="s">
        <v>21</v>
      </c>
      <c r="B18" s="19" t="s">
        <v>22</v>
      </c>
      <c r="C18" s="11">
        <f>C19</f>
        <v>0</v>
      </c>
      <c r="D18" s="11">
        <f>D19</f>
        <v>0</v>
      </c>
      <c r="E18" s="11" t="e">
        <f t="shared" si="0"/>
        <v>#DIV/0!</v>
      </c>
    </row>
    <row r="19" spans="1:5" s="14" customFormat="1" ht="18" customHeight="1" hidden="1">
      <c r="A19" s="15" t="s">
        <v>23</v>
      </c>
      <c r="B19" s="17" t="s">
        <v>24</v>
      </c>
      <c r="C19" s="20">
        <v>0</v>
      </c>
      <c r="D19" s="20">
        <v>0</v>
      </c>
      <c r="E19" s="11" t="e">
        <f t="shared" si="0"/>
        <v>#DIV/0!</v>
      </c>
    </row>
    <row r="20" spans="1:5" s="14" customFormat="1" ht="10.5" customHeight="1" hidden="1">
      <c r="A20" s="15" t="s">
        <v>25</v>
      </c>
      <c r="B20" s="17" t="s">
        <v>26</v>
      </c>
      <c r="C20" s="18">
        <v>0</v>
      </c>
      <c r="D20" s="18">
        <v>0</v>
      </c>
      <c r="E20" s="11" t="e">
        <f t="shared" si="0"/>
        <v>#DIV/0!</v>
      </c>
    </row>
    <row r="21" spans="1:5" s="14" customFormat="1" ht="13.5" customHeight="1" hidden="1">
      <c r="A21" s="15" t="s">
        <v>27</v>
      </c>
      <c r="B21" s="17" t="s">
        <v>28</v>
      </c>
      <c r="C21" s="18">
        <v>0</v>
      </c>
      <c r="D21" s="18">
        <v>0</v>
      </c>
      <c r="E21" s="11" t="e">
        <f t="shared" si="0"/>
        <v>#DIV/0!</v>
      </c>
    </row>
    <row r="22" spans="1:5" s="14" customFormat="1" ht="14.25" customHeight="1" hidden="1">
      <c r="A22" s="15" t="s">
        <v>29</v>
      </c>
      <c r="B22" s="17" t="s">
        <v>30</v>
      </c>
      <c r="C22" s="20">
        <v>0</v>
      </c>
      <c r="D22" s="20">
        <v>0</v>
      </c>
      <c r="E22" s="11" t="e">
        <f t="shared" si="0"/>
        <v>#DIV/0!</v>
      </c>
    </row>
    <row r="23" spans="1:5" s="14" customFormat="1" ht="15" customHeight="1" hidden="1">
      <c r="A23" s="15" t="s">
        <v>31</v>
      </c>
      <c r="B23" s="17" t="s">
        <v>32</v>
      </c>
      <c r="C23" s="18">
        <v>0</v>
      </c>
      <c r="D23" s="18">
        <v>0</v>
      </c>
      <c r="E23" s="11" t="e">
        <f t="shared" si="0"/>
        <v>#DIV/0!</v>
      </c>
    </row>
    <row r="24" spans="1:5" s="14" customFormat="1" ht="12.75">
      <c r="A24" s="9" t="s">
        <v>33</v>
      </c>
      <c r="B24" s="19" t="s">
        <v>34</v>
      </c>
      <c r="C24" s="13">
        <f>C25</f>
        <v>0</v>
      </c>
      <c r="D24" s="13">
        <f>D25</f>
        <v>0.4</v>
      </c>
      <c r="E24" s="11" t="e">
        <f t="shared" si="0"/>
        <v>#DIV/0!</v>
      </c>
    </row>
    <row r="25" spans="1:5" s="14" customFormat="1" ht="12.75">
      <c r="A25" s="15" t="s">
        <v>35</v>
      </c>
      <c r="B25" s="17" t="s">
        <v>36</v>
      </c>
      <c r="C25" s="18">
        <v>0</v>
      </c>
      <c r="D25" s="18">
        <v>0.4</v>
      </c>
      <c r="E25" s="11" t="e">
        <f t="shared" si="0"/>
        <v>#DIV/0!</v>
      </c>
    </row>
    <row r="26" spans="1:5" s="14" customFormat="1" ht="12.75">
      <c r="A26" s="15" t="s">
        <v>37</v>
      </c>
      <c r="B26" s="17" t="s">
        <v>36</v>
      </c>
      <c r="C26" s="18">
        <v>0</v>
      </c>
      <c r="D26" s="18">
        <v>0.4</v>
      </c>
      <c r="E26" s="11" t="e">
        <f t="shared" si="0"/>
        <v>#DIV/0!</v>
      </c>
    </row>
    <row r="27" spans="1:5" s="14" customFormat="1" ht="12.75">
      <c r="A27" s="9" t="s">
        <v>38</v>
      </c>
      <c r="B27" s="12" t="s">
        <v>39</v>
      </c>
      <c r="C27" s="11">
        <f>C28+C31</f>
        <v>3910</v>
      </c>
      <c r="D27" s="11">
        <f>D28+D31</f>
        <v>3845.1000000000004</v>
      </c>
      <c r="E27" s="11">
        <f t="shared" si="0"/>
        <v>98.34015345268543</v>
      </c>
    </row>
    <row r="28" spans="1:5" s="14" customFormat="1" ht="12.75">
      <c r="A28" s="15" t="s">
        <v>40</v>
      </c>
      <c r="B28" s="16" t="s">
        <v>41</v>
      </c>
      <c r="C28" s="18">
        <v>395</v>
      </c>
      <c r="D28" s="18">
        <v>400</v>
      </c>
      <c r="E28" s="18">
        <f t="shared" si="0"/>
        <v>101.26582278481013</v>
      </c>
    </row>
    <row r="29" spans="1:5" s="14" customFormat="1" ht="10.5" customHeight="1">
      <c r="A29" s="53" t="s">
        <v>42</v>
      </c>
      <c r="B29" s="54" t="s">
        <v>43</v>
      </c>
      <c r="C29" s="55">
        <v>395</v>
      </c>
      <c r="D29" s="55">
        <v>400</v>
      </c>
      <c r="E29" s="55">
        <f t="shared" si="0"/>
        <v>101.26582278481013</v>
      </c>
    </row>
    <row r="30" spans="1:5" s="14" customFormat="1" ht="12.75">
      <c r="A30" s="53"/>
      <c r="B30" s="54"/>
      <c r="C30" s="55"/>
      <c r="D30" s="55"/>
      <c r="E30" s="55"/>
    </row>
    <row r="31" spans="1:5" s="14" customFormat="1" ht="12.75">
      <c r="A31" s="15" t="s">
        <v>44</v>
      </c>
      <c r="B31" s="16" t="s">
        <v>45</v>
      </c>
      <c r="C31" s="20">
        <f>C32+C34</f>
        <v>3515</v>
      </c>
      <c r="D31" s="20">
        <f>D32+D34</f>
        <v>3445.1000000000004</v>
      </c>
      <c r="E31" s="20">
        <f aca="true" t="shared" si="1" ref="E31:E87">D31/C31*100</f>
        <v>98.01137980085349</v>
      </c>
    </row>
    <row r="32" spans="1:5" s="14" customFormat="1" ht="12.75">
      <c r="A32" s="15" t="s">
        <v>46</v>
      </c>
      <c r="B32" s="16" t="s">
        <v>47</v>
      </c>
      <c r="C32" s="18">
        <f>C33</f>
        <v>2080</v>
      </c>
      <c r="D32" s="18">
        <f>D33</f>
        <v>2203.8</v>
      </c>
      <c r="E32" s="20">
        <f t="shared" si="1"/>
        <v>105.9519230769231</v>
      </c>
    </row>
    <row r="33" spans="1:5" s="14" customFormat="1" ht="24">
      <c r="A33" s="15" t="s">
        <v>48</v>
      </c>
      <c r="B33" s="17" t="s">
        <v>49</v>
      </c>
      <c r="C33" s="18">
        <v>2080</v>
      </c>
      <c r="D33" s="18">
        <v>2203.8</v>
      </c>
      <c r="E33" s="20">
        <f t="shared" si="1"/>
        <v>105.9519230769231</v>
      </c>
    </row>
    <row r="34" spans="1:5" s="14" customFormat="1" ht="12.75">
      <c r="A34" s="15" t="s">
        <v>50</v>
      </c>
      <c r="B34" s="17" t="s">
        <v>51</v>
      </c>
      <c r="C34" s="20">
        <f>C35</f>
        <v>1435</v>
      </c>
      <c r="D34" s="20">
        <f>D35</f>
        <v>1241.3</v>
      </c>
      <c r="E34" s="20">
        <f t="shared" si="1"/>
        <v>86.50174216027874</v>
      </c>
    </row>
    <row r="35" spans="1:5" s="14" customFormat="1" ht="24">
      <c r="A35" s="15" t="s">
        <v>52</v>
      </c>
      <c r="B35" s="17" t="s">
        <v>53</v>
      </c>
      <c r="C35" s="20">
        <v>1435</v>
      </c>
      <c r="D35" s="20">
        <v>1241.3</v>
      </c>
      <c r="E35" s="20">
        <f t="shared" si="1"/>
        <v>86.50174216027874</v>
      </c>
    </row>
    <row r="36" spans="1:5" s="14" customFormat="1" ht="12.75">
      <c r="A36" s="9" t="s">
        <v>54</v>
      </c>
      <c r="B36" s="12" t="s">
        <v>55</v>
      </c>
      <c r="C36" s="13">
        <f>C37</f>
        <v>3.3</v>
      </c>
      <c r="D36" s="13">
        <f>D37</f>
        <v>3.6</v>
      </c>
      <c r="E36" s="20">
        <f t="shared" si="1"/>
        <v>109.09090909090911</v>
      </c>
    </row>
    <row r="37" spans="1:5" s="14" customFormat="1" ht="36">
      <c r="A37" s="15" t="s">
        <v>56</v>
      </c>
      <c r="B37" s="17" t="s">
        <v>57</v>
      </c>
      <c r="C37" s="18">
        <f>C38</f>
        <v>3.3</v>
      </c>
      <c r="D37" s="18">
        <f>D38</f>
        <v>3.6</v>
      </c>
      <c r="E37" s="20">
        <f t="shared" si="1"/>
        <v>109.09090909090911</v>
      </c>
    </row>
    <row r="38" spans="1:5" s="14" customFormat="1" ht="48">
      <c r="A38" s="15" t="s">
        <v>58</v>
      </c>
      <c r="B38" s="17" t="s">
        <v>59</v>
      </c>
      <c r="C38" s="18">
        <v>3.3</v>
      </c>
      <c r="D38" s="18">
        <v>3.6</v>
      </c>
      <c r="E38" s="20">
        <f t="shared" si="1"/>
        <v>109.09090909090911</v>
      </c>
    </row>
    <row r="39" spans="1:5" s="14" customFormat="1" ht="24">
      <c r="A39" s="9" t="s">
        <v>146</v>
      </c>
      <c r="B39" s="12" t="s">
        <v>147</v>
      </c>
      <c r="C39" s="13">
        <f>C40</f>
        <v>0</v>
      </c>
      <c r="D39" s="13">
        <f>D40</f>
        <v>0</v>
      </c>
      <c r="E39" s="20" t="e">
        <f aca="true" t="shared" si="2" ref="E39:E44">D39/C39*100</f>
        <v>#DIV/0!</v>
      </c>
    </row>
    <row r="40" spans="1:5" s="14" customFormat="1" ht="12.75">
      <c r="A40" s="15" t="s">
        <v>148</v>
      </c>
      <c r="B40" s="16" t="s">
        <v>149</v>
      </c>
      <c r="C40" s="18">
        <v>0</v>
      </c>
      <c r="D40" s="18">
        <v>0</v>
      </c>
      <c r="E40" s="18" t="e">
        <f t="shared" si="2"/>
        <v>#DIV/0!</v>
      </c>
    </row>
    <row r="41" spans="1:5" s="14" customFormat="1" ht="15.75" customHeight="1">
      <c r="A41" s="15" t="s">
        <v>150</v>
      </c>
      <c r="B41" s="49" t="s">
        <v>151</v>
      </c>
      <c r="C41" s="18">
        <v>0</v>
      </c>
      <c r="D41" s="18">
        <v>0</v>
      </c>
      <c r="E41" s="50" t="e">
        <f t="shared" si="2"/>
        <v>#DIV/0!</v>
      </c>
    </row>
    <row r="42" spans="1:5" s="14" customFormat="1" ht="24">
      <c r="A42" s="9" t="s">
        <v>152</v>
      </c>
      <c r="B42" s="12" t="s">
        <v>153</v>
      </c>
      <c r="C42" s="13">
        <f>C43+C44</f>
        <v>23.1</v>
      </c>
      <c r="D42" s="13">
        <f>D43+D44</f>
        <v>21.4</v>
      </c>
      <c r="E42" s="20">
        <f t="shared" si="2"/>
        <v>92.64069264069262</v>
      </c>
    </row>
    <row r="43" spans="1:5" s="14" customFormat="1" ht="60">
      <c r="A43" s="15" t="s">
        <v>154</v>
      </c>
      <c r="B43" s="16" t="s">
        <v>155</v>
      </c>
      <c r="C43" s="18">
        <v>10.3</v>
      </c>
      <c r="D43" s="18">
        <v>10.3</v>
      </c>
      <c r="E43" s="18">
        <f t="shared" si="2"/>
        <v>100</v>
      </c>
    </row>
    <row r="44" spans="1:5" s="14" customFormat="1" ht="50.25" customHeight="1">
      <c r="A44" s="15" t="s">
        <v>156</v>
      </c>
      <c r="B44" s="49" t="s">
        <v>157</v>
      </c>
      <c r="C44" s="18">
        <v>12.8</v>
      </c>
      <c r="D44" s="18">
        <v>11.1</v>
      </c>
      <c r="E44" s="50">
        <f t="shared" si="2"/>
        <v>86.71874999999999</v>
      </c>
    </row>
    <row r="45" spans="1:5" s="14" customFormat="1" ht="26.25" customHeight="1">
      <c r="A45" s="9" t="s">
        <v>60</v>
      </c>
      <c r="B45" s="19" t="s">
        <v>61</v>
      </c>
      <c r="C45" s="11">
        <f>C46+C49</f>
        <v>0</v>
      </c>
      <c r="D45" s="11">
        <f>D46+D49</f>
        <v>0</v>
      </c>
      <c r="E45" s="20" t="e">
        <f t="shared" si="1"/>
        <v>#DIV/0!</v>
      </c>
    </row>
    <row r="46" spans="1:5" s="14" customFormat="1" ht="27" customHeight="1">
      <c r="A46" s="15" t="s">
        <v>62</v>
      </c>
      <c r="B46" s="17" t="s">
        <v>63</v>
      </c>
      <c r="C46" s="20">
        <f>C47</f>
        <v>0</v>
      </c>
      <c r="D46" s="20">
        <f>D47</f>
        <v>0</v>
      </c>
      <c r="E46" s="20" t="e">
        <f t="shared" si="1"/>
        <v>#DIV/0!</v>
      </c>
    </row>
    <row r="47" spans="1:5" s="14" customFormat="1" ht="20.25" customHeight="1">
      <c r="A47" s="15" t="s">
        <v>64</v>
      </c>
      <c r="B47" s="17" t="s">
        <v>65</v>
      </c>
      <c r="C47" s="20">
        <f>C48</f>
        <v>0</v>
      </c>
      <c r="D47" s="20">
        <f>D48</f>
        <v>0</v>
      </c>
      <c r="E47" s="20" t="e">
        <f t="shared" si="1"/>
        <v>#DIV/0!</v>
      </c>
    </row>
    <row r="48" spans="1:5" s="14" customFormat="1" ht="21" customHeight="1">
      <c r="A48" s="15" t="s">
        <v>66</v>
      </c>
      <c r="B48" s="17" t="s">
        <v>67</v>
      </c>
      <c r="C48" s="20">
        <v>0</v>
      </c>
      <c r="D48" s="20">
        <v>0</v>
      </c>
      <c r="E48" s="20" t="e">
        <f t="shared" si="1"/>
        <v>#DIV/0!</v>
      </c>
    </row>
    <row r="49" spans="1:5" s="14" customFormat="1" ht="20.25" customHeight="1">
      <c r="A49" s="15" t="s">
        <v>68</v>
      </c>
      <c r="B49" s="17" t="s">
        <v>69</v>
      </c>
      <c r="C49" s="20">
        <f>C50</f>
        <v>0</v>
      </c>
      <c r="D49" s="20">
        <f>D50</f>
        <v>0</v>
      </c>
      <c r="E49" s="20" t="e">
        <f t="shared" si="1"/>
        <v>#DIV/0!</v>
      </c>
    </row>
    <row r="50" spans="1:5" s="14" customFormat="1" ht="21.75" customHeight="1">
      <c r="A50" s="15" t="s">
        <v>70</v>
      </c>
      <c r="B50" s="17" t="s">
        <v>71</v>
      </c>
      <c r="C50" s="20">
        <v>0</v>
      </c>
      <c r="D50" s="20">
        <v>0</v>
      </c>
      <c r="E50" s="20" t="e">
        <f t="shared" si="1"/>
        <v>#DIV/0!</v>
      </c>
    </row>
    <row r="51" spans="1:5" s="14" customFormat="1" ht="24">
      <c r="A51" s="9" t="s">
        <v>72</v>
      </c>
      <c r="B51" s="19" t="s">
        <v>73</v>
      </c>
      <c r="C51" s="13">
        <f>C52</f>
        <v>0</v>
      </c>
      <c r="D51" s="13">
        <f>D52</f>
        <v>0</v>
      </c>
      <c r="E51" s="20" t="e">
        <f t="shared" si="1"/>
        <v>#DIV/0!</v>
      </c>
    </row>
    <row r="52" spans="1:5" s="14" customFormat="1" ht="12.75">
      <c r="A52" s="15" t="s">
        <v>74</v>
      </c>
      <c r="B52" s="17" t="s">
        <v>75</v>
      </c>
      <c r="C52" s="18">
        <f>C54+C53</f>
        <v>0</v>
      </c>
      <c r="D52" s="18">
        <f>D54+D53</f>
        <v>0</v>
      </c>
      <c r="E52" s="20" t="e">
        <f t="shared" si="1"/>
        <v>#DIV/0!</v>
      </c>
    </row>
    <row r="53" spans="1:5" s="14" customFormat="1" ht="24">
      <c r="A53" s="15" t="s">
        <v>129</v>
      </c>
      <c r="B53" s="36" t="s">
        <v>131</v>
      </c>
      <c r="C53" s="18">
        <v>0</v>
      </c>
      <c r="D53" s="18">
        <v>0</v>
      </c>
      <c r="E53" s="20" t="e">
        <f t="shared" si="1"/>
        <v>#DIV/0!</v>
      </c>
    </row>
    <row r="54" spans="1:5" s="14" customFormat="1" ht="12.75">
      <c r="A54" s="15" t="s">
        <v>130</v>
      </c>
      <c r="B54" s="17" t="s">
        <v>76</v>
      </c>
      <c r="C54" s="18">
        <v>0</v>
      </c>
      <c r="D54" s="18">
        <v>0</v>
      </c>
      <c r="E54" s="20" t="e">
        <f t="shared" si="1"/>
        <v>#DIV/0!</v>
      </c>
    </row>
    <row r="55" spans="1:5" s="14" customFormat="1" ht="12.75">
      <c r="A55" s="9" t="s">
        <v>108</v>
      </c>
      <c r="B55" s="19" t="s">
        <v>109</v>
      </c>
      <c r="C55" s="13">
        <f>C56</f>
        <v>0</v>
      </c>
      <c r="D55" s="13">
        <f>D56</f>
        <v>0</v>
      </c>
      <c r="E55" s="20" t="e">
        <f t="shared" si="1"/>
        <v>#DIV/0!</v>
      </c>
    </row>
    <row r="56" spans="1:5" s="14" customFormat="1" ht="21" customHeight="1">
      <c r="A56" s="15" t="s">
        <v>111</v>
      </c>
      <c r="B56" s="17" t="s">
        <v>110</v>
      </c>
      <c r="C56" s="18">
        <f>C57</f>
        <v>0</v>
      </c>
      <c r="D56" s="18">
        <f>D57</f>
        <v>0</v>
      </c>
      <c r="E56" s="20" t="e">
        <f t="shared" si="1"/>
        <v>#DIV/0!</v>
      </c>
    </row>
    <row r="57" spans="1:5" s="14" customFormat="1" ht="12.75">
      <c r="A57" s="15" t="s">
        <v>112</v>
      </c>
      <c r="B57" s="17" t="s">
        <v>113</v>
      </c>
      <c r="C57" s="18">
        <v>0</v>
      </c>
      <c r="D57" s="18">
        <v>0</v>
      </c>
      <c r="E57" s="20" t="e">
        <f t="shared" si="1"/>
        <v>#DIV/0!</v>
      </c>
    </row>
    <row r="58" spans="1:5" s="14" customFormat="1" ht="12.75">
      <c r="A58" s="9" t="s">
        <v>77</v>
      </c>
      <c r="B58" s="19" t="s">
        <v>78</v>
      </c>
      <c r="C58" s="13">
        <f>C61+C59+C63+C62</f>
        <v>0.8</v>
      </c>
      <c r="D58" s="13">
        <f>D61+D59+D63+D62</f>
        <v>0.8</v>
      </c>
      <c r="E58" s="20">
        <f t="shared" si="1"/>
        <v>100</v>
      </c>
    </row>
    <row r="59" spans="1:5" s="14" customFormat="1" ht="22.5">
      <c r="A59" s="15" t="s">
        <v>114</v>
      </c>
      <c r="B59" s="33" t="s">
        <v>115</v>
      </c>
      <c r="C59" s="18">
        <v>0</v>
      </c>
      <c r="D59" s="18">
        <v>0</v>
      </c>
      <c r="E59" s="20" t="e">
        <f t="shared" si="1"/>
        <v>#DIV/0!</v>
      </c>
    </row>
    <row r="60" spans="1:5" s="14" customFormat="1" ht="33.75">
      <c r="A60" s="15" t="s">
        <v>117</v>
      </c>
      <c r="B60" s="32" t="s">
        <v>116</v>
      </c>
      <c r="C60" s="18">
        <v>0</v>
      </c>
      <c r="D60" s="18">
        <v>0</v>
      </c>
      <c r="E60" s="20" t="e">
        <f t="shared" si="1"/>
        <v>#DIV/0!</v>
      </c>
    </row>
    <row r="61" spans="1:5" s="14" customFormat="1" ht="24">
      <c r="A61" s="15" t="s">
        <v>79</v>
      </c>
      <c r="B61" s="17" t="s">
        <v>80</v>
      </c>
      <c r="C61" s="18">
        <v>0</v>
      </c>
      <c r="D61" s="18">
        <v>0</v>
      </c>
      <c r="E61" s="20" t="e">
        <f t="shared" si="1"/>
        <v>#DIV/0!</v>
      </c>
    </row>
    <row r="62" spans="1:5" s="14" customFormat="1" ht="24">
      <c r="A62" s="15" t="s">
        <v>81</v>
      </c>
      <c r="B62" s="17" t="s">
        <v>82</v>
      </c>
      <c r="C62" s="18">
        <v>0.8</v>
      </c>
      <c r="D62" s="18">
        <v>0.8</v>
      </c>
      <c r="E62" s="20">
        <f t="shared" si="1"/>
        <v>100</v>
      </c>
    </row>
    <row r="63" spans="1:5" s="14" customFormat="1" ht="48">
      <c r="A63" s="15" t="s">
        <v>127</v>
      </c>
      <c r="B63" s="35" t="s">
        <v>128</v>
      </c>
      <c r="C63" s="18">
        <v>0</v>
      </c>
      <c r="D63" s="18">
        <v>0</v>
      </c>
      <c r="E63" s="20" t="e">
        <f t="shared" si="1"/>
        <v>#DIV/0!</v>
      </c>
    </row>
    <row r="64" spans="1:5" s="14" customFormat="1" ht="12.75">
      <c r="A64" s="21"/>
      <c r="B64" s="22" t="s">
        <v>83</v>
      </c>
      <c r="C64" s="23">
        <f>C10</f>
        <v>6074.700000000001</v>
      </c>
      <c r="D64" s="23">
        <f>D10</f>
        <v>6257.600000000001</v>
      </c>
      <c r="E64" s="20">
        <f t="shared" si="1"/>
        <v>103.01084827234268</v>
      </c>
    </row>
    <row r="65" spans="1:5" s="14" customFormat="1" ht="12.75">
      <c r="A65" s="24" t="s">
        <v>84</v>
      </c>
      <c r="B65" s="22" t="s">
        <v>85</v>
      </c>
      <c r="C65" s="23">
        <f>C66+C77+C81+C85+C67</f>
        <v>1939.4</v>
      </c>
      <c r="D65" s="23">
        <f>D66+D77+D81+D85+D67</f>
        <v>1939.4</v>
      </c>
      <c r="E65" s="20">
        <f t="shared" si="1"/>
        <v>100</v>
      </c>
    </row>
    <row r="66" spans="1:5" s="14" customFormat="1" ht="25.5">
      <c r="A66" s="24" t="s">
        <v>124</v>
      </c>
      <c r="B66" s="25" t="s">
        <v>86</v>
      </c>
      <c r="C66" s="23">
        <f>C71+C74</f>
        <v>959.3000000000001</v>
      </c>
      <c r="D66" s="23">
        <f>D71+D74</f>
        <v>959.3000000000001</v>
      </c>
      <c r="E66" s="20">
        <f t="shared" si="1"/>
        <v>100</v>
      </c>
    </row>
    <row r="67" spans="1:5" s="14" customFormat="1" ht="12.75">
      <c r="A67" s="47" t="s">
        <v>136</v>
      </c>
      <c r="B67" s="48" t="s">
        <v>137</v>
      </c>
      <c r="C67" s="47">
        <f>C68+C69+C70</f>
        <v>874.5</v>
      </c>
      <c r="D67" s="47">
        <f>D68+D69+D70</f>
        <v>874.5</v>
      </c>
      <c r="E67" s="11">
        <f t="shared" si="1"/>
        <v>100</v>
      </c>
    </row>
    <row r="68" spans="1:5" s="14" customFormat="1" ht="25.5">
      <c r="A68" s="37" t="s">
        <v>138</v>
      </c>
      <c r="B68" s="40" t="s">
        <v>139</v>
      </c>
      <c r="C68" s="37">
        <v>0</v>
      </c>
      <c r="D68" s="27">
        <v>0</v>
      </c>
      <c r="E68" s="20" t="e">
        <f t="shared" si="1"/>
        <v>#DIV/0!</v>
      </c>
    </row>
    <row r="69" spans="1:5" s="14" customFormat="1" ht="25.5">
      <c r="A69" s="37" t="s">
        <v>140</v>
      </c>
      <c r="B69" s="34" t="s">
        <v>141</v>
      </c>
      <c r="C69" s="37">
        <v>816.5</v>
      </c>
      <c r="D69" s="27">
        <v>816.5</v>
      </c>
      <c r="E69" s="20">
        <f t="shared" si="1"/>
        <v>100</v>
      </c>
    </row>
    <row r="70" spans="1:5" s="14" customFormat="1" ht="63.75">
      <c r="A70" s="37" t="s">
        <v>142</v>
      </c>
      <c r="B70" s="34" t="s">
        <v>143</v>
      </c>
      <c r="C70" s="37">
        <v>58</v>
      </c>
      <c r="D70" s="27">
        <v>58</v>
      </c>
      <c r="E70" s="20">
        <f t="shared" si="1"/>
        <v>100</v>
      </c>
    </row>
    <row r="71" spans="1:5" ht="25.5">
      <c r="A71" s="24" t="s">
        <v>123</v>
      </c>
      <c r="B71" s="25" t="s">
        <v>87</v>
      </c>
      <c r="C71" s="23">
        <f>C72+C73</f>
        <v>797.7</v>
      </c>
      <c r="D71" s="23">
        <f>D72+D73</f>
        <v>797.7</v>
      </c>
      <c r="E71" s="23">
        <f t="shared" si="1"/>
        <v>100</v>
      </c>
    </row>
    <row r="72" spans="1:5" ht="41.25" customHeight="1">
      <c r="A72" s="37" t="s">
        <v>132</v>
      </c>
      <c r="B72" s="34" t="s">
        <v>133</v>
      </c>
      <c r="C72" s="27">
        <v>0</v>
      </c>
      <c r="D72" s="27">
        <v>0</v>
      </c>
      <c r="E72" s="23" t="e">
        <f t="shared" si="1"/>
        <v>#DIV/0!</v>
      </c>
    </row>
    <row r="73" spans="1:5" s="42" customFormat="1" ht="69" customHeight="1">
      <c r="A73" s="21" t="s">
        <v>122</v>
      </c>
      <c r="B73" s="38" t="s">
        <v>134</v>
      </c>
      <c r="C73" s="27">
        <v>797.7</v>
      </c>
      <c r="D73" s="27">
        <v>797.7</v>
      </c>
      <c r="E73" s="41">
        <f t="shared" si="1"/>
        <v>100</v>
      </c>
    </row>
    <row r="74" spans="1:5" s="42" customFormat="1" ht="33.75" customHeight="1">
      <c r="A74" s="24" t="s">
        <v>99</v>
      </c>
      <c r="B74" s="25" t="s">
        <v>88</v>
      </c>
      <c r="C74" s="23">
        <f>C76+C75</f>
        <v>161.6</v>
      </c>
      <c r="D74" s="23">
        <f>D76+D75</f>
        <v>161.6</v>
      </c>
      <c r="E74" s="44">
        <f t="shared" si="1"/>
        <v>100</v>
      </c>
    </row>
    <row r="75" spans="1:256" s="42" customFormat="1" ht="91.5" customHeight="1">
      <c r="A75" s="39" t="s">
        <v>158</v>
      </c>
      <c r="B75" s="40" t="s">
        <v>135</v>
      </c>
      <c r="C75" s="39">
        <v>35</v>
      </c>
      <c r="D75" s="39">
        <v>35</v>
      </c>
      <c r="E75" s="46">
        <f t="shared" si="1"/>
        <v>100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1:5" s="42" customFormat="1" ht="39" customHeight="1">
      <c r="A76" s="21" t="s">
        <v>100</v>
      </c>
      <c r="B76" s="26" t="s">
        <v>89</v>
      </c>
      <c r="C76" s="27">
        <v>126.6</v>
      </c>
      <c r="D76" s="27">
        <v>126.6</v>
      </c>
      <c r="E76" s="45">
        <f t="shared" si="1"/>
        <v>100</v>
      </c>
    </row>
    <row r="77" spans="1:5" ht="11.25" customHeight="1">
      <c r="A77" s="24" t="s">
        <v>101</v>
      </c>
      <c r="B77" s="25" t="s">
        <v>90</v>
      </c>
      <c r="C77" s="23">
        <f>C78+C79+C80</f>
        <v>47.6</v>
      </c>
      <c r="D77" s="23">
        <f>D78+D79+D80</f>
        <v>47.6</v>
      </c>
      <c r="E77" s="23">
        <f t="shared" si="1"/>
        <v>100</v>
      </c>
    </row>
    <row r="78" spans="1:5" ht="32.25" customHeight="1">
      <c r="A78" s="21" t="s">
        <v>118</v>
      </c>
      <c r="B78" s="26" t="s">
        <v>102</v>
      </c>
      <c r="C78" s="27">
        <v>47.6</v>
      </c>
      <c r="D78" s="27">
        <v>47.6</v>
      </c>
      <c r="E78" s="23">
        <f t="shared" si="1"/>
        <v>100</v>
      </c>
    </row>
    <row r="79" spans="1:5" ht="27" customHeight="1">
      <c r="A79" s="21" t="s">
        <v>119</v>
      </c>
      <c r="B79" s="26" t="s">
        <v>125</v>
      </c>
      <c r="C79" s="27">
        <v>0</v>
      </c>
      <c r="D79" s="27">
        <v>0</v>
      </c>
      <c r="E79" s="23" t="e">
        <f t="shared" si="1"/>
        <v>#DIV/0!</v>
      </c>
    </row>
    <row r="80" spans="1:5" ht="63" customHeight="1">
      <c r="A80" s="21" t="s">
        <v>120</v>
      </c>
      <c r="B80" s="34" t="s">
        <v>126</v>
      </c>
      <c r="C80" s="27">
        <v>0</v>
      </c>
      <c r="D80" s="27">
        <v>0</v>
      </c>
      <c r="E80" s="23" t="e">
        <f t="shared" si="1"/>
        <v>#DIV/0!</v>
      </c>
    </row>
    <row r="81" spans="1:5" ht="14.25" customHeight="1">
      <c r="A81" s="24" t="s">
        <v>91</v>
      </c>
      <c r="B81" s="22" t="s">
        <v>92</v>
      </c>
      <c r="C81" s="23">
        <f>C82</f>
        <v>58</v>
      </c>
      <c r="D81" s="23">
        <f>D82</f>
        <v>58</v>
      </c>
      <c r="E81" s="23">
        <f t="shared" si="1"/>
        <v>100</v>
      </c>
    </row>
    <row r="82" spans="1:5" ht="16.5" customHeight="1">
      <c r="A82" s="21" t="s">
        <v>121</v>
      </c>
      <c r="B82" s="28" t="s">
        <v>93</v>
      </c>
      <c r="C82" s="27">
        <v>58</v>
      </c>
      <c r="D82" s="27">
        <v>58</v>
      </c>
      <c r="E82" s="23">
        <f t="shared" si="1"/>
        <v>100</v>
      </c>
    </row>
    <row r="83" spans="1:5" ht="0.75" customHeight="1">
      <c r="A83" s="24" t="s">
        <v>94</v>
      </c>
      <c r="B83" s="29" t="s">
        <v>95</v>
      </c>
      <c r="C83" s="23"/>
      <c r="D83" s="23"/>
      <c r="E83" s="23" t="e">
        <f t="shared" si="1"/>
        <v>#DIV/0!</v>
      </c>
    </row>
    <row r="84" spans="1:5" ht="63.75" hidden="1">
      <c r="A84" s="21" t="s">
        <v>96</v>
      </c>
      <c r="B84" s="30" t="s">
        <v>97</v>
      </c>
      <c r="C84" s="27">
        <v>0</v>
      </c>
      <c r="D84" s="27">
        <v>0</v>
      </c>
      <c r="E84" s="23" t="e">
        <f t="shared" si="1"/>
        <v>#DIV/0!</v>
      </c>
    </row>
    <row r="85" spans="1:5" ht="38.25">
      <c r="A85" s="24" t="s">
        <v>103</v>
      </c>
      <c r="B85" s="31" t="s">
        <v>105</v>
      </c>
      <c r="C85" s="23">
        <f>C86</f>
        <v>0</v>
      </c>
      <c r="D85" s="23">
        <f>D86</f>
        <v>0</v>
      </c>
      <c r="E85" s="23" t="e">
        <f t="shared" si="1"/>
        <v>#DIV/0!</v>
      </c>
    </row>
    <row r="86" spans="1:5" ht="38.25">
      <c r="A86" s="21" t="s">
        <v>104</v>
      </c>
      <c r="B86" s="30" t="s">
        <v>106</v>
      </c>
      <c r="C86" s="27">
        <v>0</v>
      </c>
      <c r="D86" s="27">
        <v>0</v>
      </c>
      <c r="E86" s="23" t="e">
        <f t="shared" si="1"/>
        <v>#DIV/0!</v>
      </c>
    </row>
    <row r="87" spans="1:5" ht="12.75">
      <c r="A87" s="28"/>
      <c r="B87" s="22" t="s">
        <v>98</v>
      </c>
      <c r="C87" s="23">
        <f>C64+C65</f>
        <v>8014.1</v>
      </c>
      <c r="D87" s="23">
        <f>D64+D65</f>
        <v>8197.000000000002</v>
      </c>
      <c r="E87" s="23">
        <f t="shared" si="1"/>
        <v>102.28222757390103</v>
      </c>
    </row>
  </sheetData>
  <sheetProtection selectLockedCells="1" selectUnlockedCells="1"/>
  <mergeCells count="10">
    <mergeCell ref="B1:E1"/>
    <mergeCell ref="B2:E2"/>
    <mergeCell ref="B3:E3"/>
    <mergeCell ref="B4:E4"/>
    <mergeCell ref="A6:E6"/>
    <mergeCell ref="A29:A30"/>
    <mergeCell ref="B29:B30"/>
    <mergeCell ref="C29:C30"/>
    <mergeCell ref="D29:D30"/>
    <mergeCell ref="E29:E30"/>
  </mergeCells>
  <printOptions/>
  <pageMargins left="0.5902777777777778" right="0" top="0.39375" bottom="0" header="0.5118055555555555" footer="0.511805555555555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2023-03-31T07:19:52Z</cp:lastPrinted>
  <dcterms:modified xsi:type="dcterms:W3CDTF">2023-07-28T10:40:40Z</dcterms:modified>
  <cp:category/>
  <cp:version/>
  <cp:contentType/>
  <cp:contentStatus/>
</cp:coreProperties>
</file>